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https://theroyalsociety-my.sharepoint.com/personal/mike_edbury_royalsociety_org1/Documents/Biodiversity/"/>
    </mc:Choice>
  </mc:AlternateContent>
  <xr:revisionPtr revIDLastSave="0" documentId="8_{35C6F164-EEB4-45E9-9F57-7693959C4CAA}" xr6:coauthVersionLast="36" xr6:coauthVersionMax="36" xr10:uidLastSave="{00000000-0000-0000-0000-000000000000}"/>
  <bookViews>
    <workbookView xWindow="0" yWindow="0" windowWidth="19200" windowHeight="6930" activeTab="5" xr2:uid="{30CB10A1-5840-45E8-A489-9CA43199A0BD}"/>
  </bookViews>
  <sheets>
    <sheet name="Figure 1" sheetId="1" r:id="rId1"/>
    <sheet name="Fig 2" sheetId="2" r:id="rId2"/>
    <sheet name="Fig 3" sheetId="3" r:id="rId3"/>
    <sheet name="Fig 4" sheetId="5" r:id="rId4"/>
    <sheet name="Fig 5" sheetId="4" r:id="rId5"/>
    <sheet name="Fig 6" sheetId="6" r:id="rId6"/>
  </sheets>
  <externalReferences>
    <externalReference r:id="rId7"/>
  </externalReferences>
  <definedNames>
    <definedName name="Drug_Prices">'[1]Drug Prices'!$C$4:$I$118</definedName>
    <definedName name="_xlnm.Print_Area" localSheetId="2">'Fig 3'!$A$1:$AB$96</definedName>
    <definedName name="_xlnm.Print_Titles" localSheetId="2">'Fig 3'!$A:$A,'Fig 3'!$1:$5</definedName>
    <definedName name="Salaries_per_Minute">[1]Salaries!$A$5:$AG$251</definedName>
    <definedName name="Salary_Year">[1]Salaries!$I$1</definedName>
    <definedName name="Shipping">#REF!</definedName>
    <definedName name="Staff_Types">[1]Salaries!$C$4:$G$4</definedName>
    <definedName name="Was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C1" i="6" l="1"/>
  <c r="FB1" i="6" s="1"/>
  <c r="FA1" i="6" s="1"/>
  <c r="EZ1" i="6" s="1"/>
  <c r="EY1" i="6" s="1"/>
  <c r="EX1" i="6" s="1"/>
  <c r="EW1" i="6" s="1"/>
  <c r="EV1" i="6" s="1"/>
  <c r="EU1" i="6" s="1"/>
  <c r="ET1" i="6" s="1"/>
  <c r="ES1" i="6" s="1"/>
  <c r="ER1" i="6" s="1"/>
  <c r="EQ1" i="6" s="1"/>
  <c r="EP1" i="6" s="1"/>
  <c r="EO1" i="6" s="1"/>
  <c r="EN1" i="6" s="1"/>
  <c r="EM1" i="6" s="1"/>
  <c r="EL1" i="6" s="1"/>
  <c r="EK1" i="6" s="1"/>
  <c r="EJ1" i="6" s="1"/>
  <c r="EI1" i="6" s="1"/>
  <c r="EH1" i="6" s="1"/>
  <c r="EG1" i="6" s="1"/>
  <c r="EF1" i="6" s="1"/>
  <c r="EE1" i="6" s="1"/>
  <c r="ED1" i="6" s="1"/>
  <c r="EC1" i="6" s="1"/>
  <c r="EB1" i="6" s="1"/>
  <c r="EA1" i="6" s="1"/>
  <c r="DZ1" i="6" s="1"/>
  <c r="DY1" i="6" s="1"/>
  <c r="DX1" i="6" s="1"/>
  <c r="DW1" i="6" s="1"/>
  <c r="DV1" i="6" s="1"/>
  <c r="DU1" i="6" s="1"/>
  <c r="DT1" i="6" s="1"/>
  <c r="DS1" i="6" s="1"/>
  <c r="DR1" i="6" s="1"/>
  <c r="DQ1" i="6" s="1"/>
  <c r="DP1" i="6" s="1"/>
  <c r="DO1" i="6" s="1"/>
  <c r="DN1" i="6" s="1"/>
  <c r="DM1" i="6" s="1"/>
  <c r="DL1" i="6" s="1"/>
  <c r="DK1" i="6" s="1"/>
  <c r="DJ1" i="6" s="1"/>
  <c r="DI1" i="6" s="1"/>
  <c r="DH1" i="6" s="1"/>
  <c r="DG1" i="6" s="1"/>
  <c r="DF1" i="6" s="1"/>
  <c r="DE1" i="6" s="1"/>
  <c r="DD1" i="6" s="1"/>
  <c r="DC1" i="6" s="1"/>
  <c r="DB1" i="6" s="1"/>
  <c r="DA1" i="6" s="1"/>
  <c r="CZ1" i="6" s="1"/>
  <c r="CY1" i="6" s="1"/>
  <c r="CX1" i="6" s="1"/>
  <c r="CW1" i="6" s="1"/>
  <c r="CV1" i="6" s="1"/>
  <c r="CU1" i="6" s="1"/>
  <c r="CT1" i="6" s="1"/>
  <c r="CS1" i="6" s="1"/>
  <c r="CR1" i="6" s="1"/>
  <c r="CQ1" i="6" s="1"/>
  <c r="CP1" i="6" s="1"/>
  <c r="CO1" i="6" s="1"/>
  <c r="CN1" i="6" s="1"/>
  <c r="CM1" i="6" s="1"/>
  <c r="CL1" i="6" s="1"/>
  <c r="CK1" i="6" s="1"/>
  <c r="CJ1" i="6" s="1"/>
  <c r="CI1" i="6" s="1"/>
  <c r="CH1" i="6" s="1"/>
  <c r="CG1" i="6" s="1"/>
  <c r="CF1" i="6" s="1"/>
  <c r="CE1" i="6" s="1"/>
  <c r="CD1" i="6" s="1"/>
  <c r="CC1" i="6" s="1"/>
  <c r="CB1" i="6" s="1"/>
  <c r="CA1" i="6" s="1"/>
  <c r="BZ1" i="6" s="1"/>
  <c r="BY1" i="6" s="1"/>
  <c r="BX1" i="6" s="1"/>
  <c r="BW1" i="6" s="1"/>
  <c r="BV1" i="6" s="1"/>
  <c r="BU1" i="6" s="1"/>
  <c r="BT1" i="6" s="1"/>
  <c r="BS1" i="6" s="1"/>
  <c r="BR1" i="6" s="1"/>
  <c r="BQ1" i="6" s="1"/>
  <c r="BP1" i="6" s="1"/>
  <c r="BO1" i="6" s="1"/>
  <c r="BN1" i="6" s="1"/>
  <c r="BM1" i="6" s="1"/>
  <c r="BL1" i="6" s="1"/>
  <c r="BK1" i="6" s="1"/>
  <c r="BJ1" i="6" s="1"/>
  <c r="BI1" i="6" s="1"/>
  <c r="BH1" i="6" s="1"/>
  <c r="BG1" i="6" s="1"/>
  <c r="BF1" i="6" s="1"/>
  <c r="BE1" i="6" s="1"/>
  <c r="BD1" i="6" s="1"/>
  <c r="BC1" i="6" s="1"/>
  <c r="BB1" i="6" s="1"/>
  <c r="BA1" i="6" s="1"/>
  <c r="AZ1" i="6" s="1"/>
  <c r="AY1" i="6" s="1"/>
  <c r="AX1" i="6" s="1"/>
  <c r="AW1" i="6" s="1"/>
  <c r="AV1" i="6" s="1"/>
  <c r="AU1" i="6" s="1"/>
  <c r="AT1" i="6" s="1"/>
  <c r="AS1" i="6" s="1"/>
  <c r="AR1" i="6" s="1"/>
  <c r="AQ1" i="6" s="1"/>
  <c r="AP1" i="6" s="1"/>
  <c r="AO1" i="6" s="1"/>
  <c r="AN1" i="6" s="1"/>
  <c r="AM1" i="6" s="1"/>
  <c r="AL1" i="6" s="1"/>
  <c r="AK1" i="6" s="1"/>
  <c r="AJ1" i="6" s="1"/>
  <c r="AI1" i="6" s="1"/>
  <c r="AH1" i="6" s="1"/>
  <c r="AG1" i="6" s="1"/>
  <c r="AF1" i="6" s="1"/>
  <c r="AE1" i="6" s="1"/>
  <c r="AD1" i="6" s="1"/>
  <c r="AC1" i="6" s="1"/>
  <c r="AB1" i="6" s="1"/>
  <c r="AA1" i="6" s="1"/>
  <c r="Z1" i="6" s="1"/>
  <c r="Y1" i="6" s="1"/>
  <c r="X1" i="6" s="1"/>
  <c r="W1" i="6" s="1"/>
  <c r="V1" i="6" s="1"/>
  <c r="U1" i="6" s="1"/>
  <c r="T1" i="6" s="1"/>
  <c r="S1" i="6" s="1"/>
  <c r="R1" i="6" s="1"/>
  <c r="Q1" i="6" s="1"/>
  <c r="P1" i="6" s="1"/>
  <c r="O1" i="6" s="1"/>
  <c r="N1" i="6" s="1"/>
  <c r="M1" i="6" s="1"/>
  <c r="L1" i="6" s="1"/>
  <c r="K1" i="6" s="1"/>
  <c r="J1" i="6" s="1"/>
  <c r="FB13" i="4" l="1"/>
  <c r="FA13" i="4" s="1"/>
  <c r="EV13" i="4"/>
  <c r="EU13" i="4"/>
  <c r="ET13" i="4"/>
  <c r="EN13" i="4"/>
  <c r="EM13" i="4"/>
  <c r="EL13" i="4"/>
  <c r="EF13" i="4"/>
  <c r="EE13" i="4"/>
  <c r="ED13" i="4"/>
  <c r="DX13" i="4"/>
  <c r="DW13" i="4"/>
  <c r="DV13" i="4"/>
  <c r="DP13" i="4"/>
  <c r="DO13" i="4"/>
  <c r="DN13" i="4"/>
  <c r="DH13" i="4"/>
  <c r="DG13" i="4"/>
  <c r="DF13" i="4"/>
  <c r="CZ13" i="4"/>
  <c r="CY13" i="4"/>
  <c r="CX13" i="4"/>
  <c r="CR13" i="4"/>
  <c r="CQ13" i="4"/>
  <c r="CP13" i="4"/>
  <c r="CJ13" i="4"/>
  <c r="CI13" i="4"/>
  <c r="CH13" i="4"/>
  <c r="CB13" i="4"/>
  <c r="CA13" i="4"/>
  <c r="BZ13" i="4"/>
  <c r="BU13" i="4"/>
  <c r="AC11" i="3"/>
  <c r="AD11" i="3"/>
  <c r="AE11" i="3"/>
  <c r="Z67" i="3"/>
  <c r="Q67" i="3"/>
  <c r="H67" i="3"/>
  <c r="Z66" i="3"/>
  <c r="Q66" i="3"/>
  <c r="H66" i="3"/>
  <c r="Z65" i="3"/>
  <c r="Q65" i="3"/>
  <c r="H65" i="3"/>
  <c r="Z64" i="3"/>
  <c r="Q64" i="3"/>
  <c r="H64" i="3"/>
  <c r="Z63" i="3"/>
  <c r="Q63" i="3"/>
  <c r="H63" i="3"/>
  <c r="Z62" i="3"/>
  <c r="Q62" i="3"/>
  <c r="H62" i="3"/>
  <c r="Z61" i="3"/>
  <c r="Q61" i="3"/>
  <c r="H61" i="3"/>
  <c r="Z60" i="3"/>
  <c r="Q60" i="3"/>
  <c r="H60" i="3"/>
  <c r="Z59" i="3"/>
  <c r="Q59" i="3"/>
  <c r="H59" i="3"/>
  <c r="Z58" i="3"/>
  <c r="Q58" i="3"/>
  <c r="H58" i="3"/>
  <c r="Z57" i="3"/>
  <c r="Q57" i="3"/>
  <c r="H57" i="3"/>
  <c r="Z56" i="3"/>
  <c r="Q56" i="3"/>
  <c r="H56" i="3"/>
  <c r="Z55" i="3"/>
  <c r="Q55" i="3"/>
  <c r="H55" i="3"/>
  <c r="Z54" i="3"/>
  <c r="Q54" i="3"/>
  <c r="H54" i="3"/>
  <c r="Z53" i="3"/>
  <c r="Q53" i="3"/>
  <c r="H53" i="3"/>
  <c r="Z52" i="3"/>
  <c r="Q52" i="3"/>
  <c r="H52" i="3"/>
  <c r="Z51" i="3"/>
  <c r="Q51" i="3"/>
  <c r="H51" i="3"/>
  <c r="Z50" i="3"/>
  <c r="Q50" i="3"/>
  <c r="H50" i="3"/>
  <c r="Z49" i="3"/>
  <c r="Q49" i="3"/>
  <c r="H49" i="3"/>
  <c r="Z48" i="3"/>
  <c r="Q48" i="3"/>
  <c r="H48" i="3"/>
  <c r="Z47" i="3"/>
  <c r="Q47" i="3"/>
  <c r="H47" i="3"/>
  <c r="Z46" i="3"/>
  <c r="Q46" i="3"/>
  <c r="H46" i="3"/>
  <c r="Z45" i="3"/>
  <c r="Q45" i="3"/>
  <c r="H45" i="3"/>
  <c r="Z44" i="3"/>
  <c r="Q44" i="3"/>
  <c r="H44" i="3"/>
  <c r="Z43" i="3"/>
  <c r="Q43" i="3"/>
  <c r="H43" i="3"/>
  <c r="Z42" i="3"/>
  <c r="Q42" i="3"/>
  <c r="H42" i="3"/>
  <c r="Z41" i="3"/>
  <c r="Q41" i="3"/>
  <c r="H41" i="3"/>
  <c r="Z40" i="3"/>
  <c r="Q40" i="3"/>
  <c r="H40" i="3"/>
  <c r="Z39" i="3"/>
  <c r="Q39" i="3"/>
  <c r="H39" i="3"/>
  <c r="Z38" i="3"/>
  <c r="Q38" i="3"/>
  <c r="H38" i="3"/>
  <c r="Z37" i="3"/>
  <c r="Q37" i="3"/>
  <c r="H37" i="3"/>
  <c r="Z36" i="3"/>
  <c r="Q36" i="3"/>
  <c r="H36" i="3"/>
  <c r="Z35" i="3"/>
  <c r="Q35" i="3"/>
  <c r="H35" i="3"/>
  <c r="Z34" i="3"/>
  <c r="Q34" i="3"/>
  <c r="H34" i="3"/>
  <c r="Z33" i="3"/>
  <c r="Q33" i="3"/>
  <c r="H33" i="3"/>
  <c r="Z32" i="3"/>
  <c r="Q32" i="3"/>
  <c r="H32" i="3"/>
  <c r="Z31" i="3"/>
  <c r="Q31" i="3"/>
  <c r="H31" i="3"/>
  <c r="Z30" i="3"/>
  <c r="Q30" i="3"/>
  <c r="H30" i="3"/>
  <c r="Z29" i="3"/>
  <c r="Q29" i="3"/>
  <c r="H29" i="3"/>
  <c r="Z28" i="3"/>
  <c r="Q28" i="3"/>
  <c r="H28" i="3"/>
  <c r="Z27" i="3"/>
  <c r="Q27" i="3"/>
  <c r="H27" i="3"/>
  <c r="Z26" i="3"/>
  <c r="Q26" i="3"/>
  <c r="H26" i="3"/>
  <c r="Z25" i="3"/>
  <c r="Q25" i="3"/>
  <c r="H25" i="3"/>
  <c r="Z24" i="3"/>
  <c r="Q24" i="3"/>
  <c r="H24" i="3"/>
  <c r="Z23" i="3"/>
  <c r="Q23" i="3"/>
  <c r="H23" i="3"/>
  <c r="Z22" i="3"/>
  <c r="Q22" i="3"/>
  <c r="H22" i="3"/>
  <c r="Z21" i="3"/>
  <c r="Q21" i="3"/>
  <c r="H21" i="3"/>
  <c r="Z20" i="3"/>
  <c r="Q20" i="3"/>
  <c r="H20" i="3"/>
  <c r="Z19" i="3"/>
  <c r="Q19" i="3"/>
  <c r="H19" i="3"/>
  <c r="Z18" i="3"/>
  <c r="Q18" i="3"/>
  <c r="H18" i="3"/>
  <c r="Z17" i="3"/>
  <c r="Q17" i="3"/>
  <c r="H17" i="3"/>
  <c r="Z16" i="3"/>
  <c r="Q16" i="3"/>
  <c r="H16" i="3"/>
  <c r="Z15" i="3"/>
  <c r="Q15" i="3"/>
  <c r="H15" i="3"/>
  <c r="Z14" i="3"/>
  <c r="Q14" i="3"/>
  <c r="H14" i="3"/>
  <c r="Z13" i="3"/>
  <c r="Q13" i="3"/>
  <c r="H13" i="3"/>
  <c r="Z12" i="3"/>
  <c r="Q12" i="3"/>
  <c r="H12" i="3"/>
  <c r="Z11" i="3"/>
  <c r="Q11" i="3"/>
  <c r="H11" i="3"/>
  <c r="Z10" i="3"/>
  <c r="Q10" i="3"/>
  <c r="H10" i="3"/>
  <c r="Z9" i="3"/>
  <c r="Q9" i="3"/>
  <c r="H9" i="3"/>
  <c r="Z8" i="3"/>
  <c r="Q8" i="3"/>
  <c r="H8" i="3"/>
  <c r="Z7" i="3"/>
  <c r="Q7" i="3"/>
  <c r="H7" i="3"/>
  <c r="Z6" i="3"/>
  <c r="Q6" i="3"/>
  <c r="H6" i="3"/>
  <c r="C2" i="3"/>
  <c r="B2" i="3"/>
  <c r="V1" i="3"/>
  <c r="CC13" i="4" l="1"/>
  <c r="CK13" i="4"/>
  <c r="CS13" i="4"/>
  <c r="DA13" i="4"/>
  <c r="DI13" i="4"/>
  <c r="DQ13" i="4"/>
  <c r="DY13" i="4"/>
  <c r="EG13" i="4"/>
  <c r="EO13" i="4"/>
  <c r="EW13" i="4"/>
  <c r="BV13" i="4"/>
  <c r="CD13" i="4"/>
  <c r="CL13" i="4"/>
  <c r="CT13" i="4"/>
  <c r="DB13" i="4"/>
  <c r="DJ13" i="4"/>
  <c r="DR13" i="4"/>
  <c r="DZ13" i="4"/>
  <c r="EH13" i="4"/>
  <c r="EP13" i="4"/>
  <c r="EX13" i="4"/>
  <c r="BW13" i="4"/>
  <c r="CE13" i="4"/>
  <c r="CM13" i="4"/>
  <c r="CU13" i="4"/>
  <c r="DC13" i="4"/>
  <c r="DK13" i="4"/>
  <c r="DS13" i="4"/>
  <c r="EA13" i="4"/>
  <c r="EI13" i="4"/>
  <c r="EQ13" i="4"/>
  <c r="EY13" i="4"/>
  <c r="BX13" i="4"/>
  <c r="CF13" i="4"/>
  <c r="CN13" i="4"/>
  <c r="CV13" i="4"/>
  <c r="DD13" i="4"/>
  <c r="DL13" i="4"/>
  <c r="DT13" i="4"/>
  <c r="EB13" i="4"/>
  <c r="EJ13" i="4"/>
  <c r="ER13" i="4"/>
  <c r="EZ13" i="4"/>
  <c r="BY13" i="4"/>
  <c r="CG13" i="4"/>
  <c r="CO13" i="4"/>
  <c r="CW13" i="4"/>
  <c r="DE13" i="4"/>
  <c r="DM13" i="4"/>
  <c r="DU13" i="4"/>
  <c r="EC13" i="4"/>
  <c r="EK13" i="4"/>
  <c r="ES13" i="4"/>
  <c r="V10" i="3"/>
  <c r="E20" i="2" l="1"/>
  <c r="AD4" i="2" s="1"/>
  <c r="G7" i="2"/>
  <c r="G6" i="2"/>
  <c r="G5" i="2"/>
  <c r="G4" i="2"/>
  <c r="G3" i="2"/>
  <c r="G2" i="2"/>
  <c r="AG4" i="2" l="1"/>
  <c r="O4" i="2"/>
  <c r="W4" i="2"/>
  <c r="AE4" i="2"/>
  <c r="P4" i="2"/>
  <c r="X4" i="2"/>
  <c r="AF4" i="2"/>
  <c r="J4" i="2"/>
  <c r="R4" i="2"/>
  <c r="Z4" i="2"/>
  <c r="AH4" i="2"/>
  <c r="Q4" i="2"/>
  <c r="K4" i="2"/>
  <c r="S4" i="2"/>
  <c r="AA4" i="2"/>
  <c r="AI4" i="2"/>
  <c r="L4" i="2"/>
  <c r="T4" i="2"/>
  <c r="AB4" i="2"/>
  <c r="AJ4" i="2"/>
  <c r="Y4" i="2"/>
  <c r="U4" i="2"/>
  <c r="AC4" i="2"/>
  <c r="AK4" i="2"/>
  <c r="M4" i="2"/>
  <c r="N4" i="2"/>
  <c r="V4" i="2"/>
</calcChain>
</file>

<file path=xl/sharedStrings.xml><?xml version="1.0" encoding="utf-8"?>
<sst xmlns="http://schemas.openxmlformats.org/spreadsheetml/2006/main" count="203" uniqueCount="110">
  <si>
    <t>Index</t>
  </si>
  <si>
    <t>Variant</t>
  </si>
  <si>
    <t>Major area, region, country or area *</t>
  </si>
  <si>
    <t>Notes</t>
  </si>
  <si>
    <t>Country code</t>
  </si>
  <si>
    <t>Estimates</t>
  </si>
  <si>
    <t>Bangladesh</t>
  </si>
  <si>
    <t>Country/Area</t>
  </si>
  <si>
    <t>Pakistan</t>
  </si>
  <si>
    <t>Europe</t>
  </si>
  <si>
    <t>l</t>
  </si>
  <si>
    <t>Region</t>
  </si>
  <si>
    <t>Northern America</t>
  </si>
  <si>
    <t>n</t>
  </si>
  <si>
    <t>Asia</t>
  </si>
  <si>
    <t>k</t>
  </si>
  <si>
    <t>Latin America and the Caribbean</t>
  </si>
  <si>
    <t>m</t>
  </si>
  <si>
    <t>Africa</t>
  </si>
  <si>
    <t>j</t>
  </si>
  <si>
    <t>Oceania</t>
  </si>
  <si>
    <t>SUB-SAHARAN AFRICA</t>
  </si>
  <si>
    <t>SDG region</t>
  </si>
  <si>
    <t>Region, subregion, country or area *</t>
  </si>
  <si>
    <t>Type</t>
  </si>
  <si>
    <t>Eastern Asia</t>
  </si>
  <si>
    <t>Subregion</t>
  </si>
  <si>
    <t>Other Asia</t>
  </si>
  <si>
    <t>Western Asia</t>
  </si>
  <si>
    <t>Central Asia</t>
  </si>
  <si>
    <t>Southern Asia</t>
  </si>
  <si>
    <t>South-Eastern Asia</t>
  </si>
  <si>
    <t>Table 6. Estimated annual number of pregnancies by intention status and outcome, in selected country groupings, 2017</t>
  </si>
  <si>
    <t>Region, country income and other groupings</t>
  </si>
  <si>
    <t>All pregnancies (000s)</t>
  </si>
  <si>
    <t>Intended pregnancies (000s)</t>
  </si>
  <si>
    <t>Unintended pregnancies (000s)</t>
  </si>
  <si>
    <t>Total</t>
  </si>
  <si>
    <t>Births</t>
  </si>
  <si>
    <t xml:space="preserve">Induced abortions </t>
  </si>
  <si>
    <t>Miscarriages§</t>
  </si>
  <si>
    <t>Still-births**</t>
  </si>
  <si>
    <t>Unplanned births</t>
  </si>
  <si>
    <t xml:space="preserve">Miscarriages§ </t>
  </si>
  <si>
    <t>IA</t>
  </si>
  <si>
    <t>Safe abortions</t>
  </si>
  <si>
    <t>Less safe</t>
  </si>
  <si>
    <t>Least safe</t>
  </si>
  <si>
    <t>preg</t>
  </si>
  <si>
    <t>Pregn</t>
  </si>
  <si>
    <t>un preg</t>
  </si>
  <si>
    <t>ALL DEVELOPING REGIONS</t>
  </si>
  <si>
    <t>Developing regions minus Eastern Asia</t>
  </si>
  <si>
    <t xml:space="preserve">Least developed countries </t>
  </si>
  <si>
    <t>COUNTRY INCOME GROUPING*</t>
  </si>
  <si>
    <t>Low- and middle-income countries (LMICs)</t>
  </si>
  <si>
    <t>Low</t>
  </si>
  <si>
    <t>Lower-middle</t>
  </si>
  <si>
    <t>Upper-middle</t>
  </si>
  <si>
    <t>REGIONAL GROUPINGS</t>
  </si>
  <si>
    <t>UNPD regions and subregions</t>
  </si>
  <si>
    <t xml:space="preserve">  Africa</t>
  </si>
  <si>
    <r>
      <t xml:space="preserve">  </t>
    </r>
    <r>
      <rPr>
        <b/>
        <sz val="11"/>
        <color theme="1"/>
        <rFont val="Calibri"/>
        <family val="2"/>
        <scheme val="minor"/>
      </rPr>
      <t>Sub-Saharan Africa†</t>
    </r>
  </si>
  <si>
    <t xml:space="preserve">  Eastern Africa</t>
  </si>
  <si>
    <t xml:space="preserve">  Middle Africa</t>
  </si>
  <si>
    <t xml:space="preserve">  Southern Africa</t>
  </si>
  <si>
    <t xml:space="preserve">  Western Africa</t>
  </si>
  <si>
    <t xml:space="preserve">  Northern Africa</t>
  </si>
  <si>
    <t xml:space="preserve">  Asia‡</t>
  </si>
  <si>
    <t xml:space="preserve">  Eastern Asia</t>
  </si>
  <si>
    <t xml:space="preserve">  Central Asia</t>
  </si>
  <si>
    <t xml:space="preserve">  Southern Asia</t>
  </si>
  <si>
    <t xml:space="preserve">  South-Eastern Asia</t>
  </si>
  <si>
    <t xml:space="preserve">  Oceania</t>
  </si>
  <si>
    <t xml:space="preserve">  Western Asia  </t>
  </si>
  <si>
    <t xml:space="preserve">  Latin America and the Caribbean</t>
  </si>
  <si>
    <t xml:space="preserve">  Caribbean</t>
  </si>
  <si>
    <t xml:space="preserve">  Central America </t>
  </si>
  <si>
    <t xml:space="preserve">  South America</t>
  </si>
  <si>
    <t>SDG regions</t>
  </si>
  <si>
    <t xml:space="preserve">  Northern Africa and Western Asia</t>
  </si>
  <si>
    <t xml:space="preserve">  Sub-Saharan Africa</t>
  </si>
  <si>
    <t xml:space="preserve">  Central and Southern Asia</t>
  </si>
  <si>
    <t xml:space="preserve">  Eastern and South-Eastern Asia</t>
  </si>
  <si>
    <t>UNFPA regions</t>
  </si>
  <si>
    <t xml:space="preserve">  Arab States</t>
  </si>
  <si>
    <t xml:space="preserve">  Asia and the Pacific</t>
  </si>
  <si>
    <t xml:space="preserve">  East and Southern Africa</t>
  </si>
  <si>
    <t xml:space="preserve">  West and Central Africa</t>
  </si>
  <si>
    <t xml:space="preserve">  Countries where UNFPA does not work</t>
  </si>
  <si>
    <t>WHO regions</t>
  </si>
  <si>
    <t xml:space="preserve">  Eastern Mediterranean</t>
  </si>
  <si>
    <t xml:space="preserve">  Americas</t>
  </si>
  <si>
    <t xml:space="preserve">  South-East Asia</t>
  </si>
  <si>
    <t xml:space="preserve">  Western Pacific</t>
  </si>
  <si>
    <t xml:space="preserve">  Europe</t>
  </si>
  <si>
    <t xml:space="preserve">  Countries not included in WHO regions</t>
  </si>
  <si>
    <t>OTHER COUNTRY GROUPINGS</t>
  </si>
  <si>
    <t>Countdown to 2030 priority countries</t>
  </si>
  <si>
    <t>DFID priority countries</t>
  </si>
  <si>
    <t>FP2020 focus countries</t>
  </si>
  <si>
    <t>Generalized HIV epidemic</t>
  </si>
  <si>
    <t>Global Financing Facility countries</t>
  </si>
  <si>
    <t>Ouagadougou Partnership countries</t>
  </si>
  <si>
    <t>USAID family planning priority countries</t>
  </si>
  <si>
    <r>
      <rPr>
        <b/>
        <sz val="11"/>
        <color theme="1"/>
        <rFont val="Calibri"/>
        <family val="2"/>
        <scheme val="minor"/>
      </rPr>
      <t>*</t>
    </r>
    <r>
      <rPr>
        <sz val="8"/>
        <color theme="1"/>
        <rFont val="Calibri"/>
        <family val="2"/>
        <scheme val="minor"/>
      </rPr>
      <t xml:space="preserve">Per World Bank classifications, low income corresponds to a 2015 gross national income (GNI) per capita of $1,025 or less, lower-middle to $1,026–4,035, and upper-middle to $4,036–12,475. Countries with GNI per capita of $12,476+ are not included in the income classifications presented here. This analysis covers 96% of the population of all low- and middle-income countries: 100% of people living in low-income countries, 98% of those living in lower-middle-income countries and 93% of those living in upper-middle-income countries. </t>
    </r>
    <r>
      <rPr>
        <b/>
        <sz val="11"/>
        <color theme="1"/>
        <rFont val="Calibri"/>
        <family val="2"/>
        <scheme val="minor"/>
      </rPr>
      <t>†</t>
    </r>
    <r>
      <rPr>
        <sz val="8"/>
        <color theme="1"/>
        <rFont val="Calibri"/>
        <family val="2"/>
        <scheme val="minor"/>
      </rPr>
      <t xml:space="preserve">Sub-Saharan Africa includes Eastern, Middle, Southern and Western Africa. </t>
    </r>
    <r>
      <rPr>
        <b/>
        <sz val="11"/>
        <color theme="1"/>
        <rFont val="Calibri"/>
        <family val="2"/>
        <scheme val="minor"/>
      </rPr>
      <t>‡</t>
    </r>
    <r>
      <rPr>
        <sz val="8"/>
        <color theme="1"/>
        <rFont val="Calibri"/>
        <family val="2"/>
        <scheme val="minor"/>
      </rPr>
      <t>Asia total includes Oceania, except for Australia and New Zealand; Asia total and Eastern Asia exclude Japan.</t>
    </r>
    <r>
      <rPr>
        <b/>
        <sz val="11"/>
        <color theme="1"/>
        <rFont val="Calibri"/>
        <family val="2"/>
        <scheme val="minor"/>
      </rPr>
      <t xml:space="preserve"> §</t>
    </r>
    <r>
      <rPr>
        <sz val="8"/>
        <color theme="1"/>
        <rFont val="Calibri"/>
        <family val="2"/>
        <scheme val="minor"/>
      </rPr>
      <t xml:space="preserve">Fetal deaths before 28 weeks' gestation. </t>
    </r>
    <r>
      <rPr>
        <b/>
        <sz val="11"/>
        <color theme="1"/>
        <rFont val="Calibri"/>
        <family val="2"/>
        <scheme val="minor"/>
      </rPr>
      <t>**F</t>
    </r>
    <r>
      <rPr>
        <sz val="8"/>
        <color theme="1"/>
        <rFont val="Calibri"/>
        <family val="2"/>
        <scheme val="minor"/>
      </rPr>
      <t xml:space="preserve">etal deaths at or after 28 weeks' gestation. </t>
    </r>
    <r>
      <rPr>
        <b/>
        <sz val="11"/>
        <color theme="1"/>
        <rFont val="Calibri"/>
        <family val="2"/>
        <scheme val="minor"/>
      </rPr>
      <t>UNPD</t>
    </r>
    <r>
      <rPr>
        <sz val="8"/>
        <color theme="1"/>
        <rFont val="Calibri"/>
        <family val="2"/>
        <scheme val="minor"/>
      </rPr>
      <t xml:space="preserve">=United Nations Population Division. </t>
    </r>
    <r>
      <rPr>
        <b/>
        <sz val="11"/>
        <color theme="1"/>
        <rFont val="Calibri"/>
        <family val="2"/>
        <scheme val="minor"/>
      </rPr>
      <t>SDG</t>
    </r>
    <r>
      <rPr>
        <sz val="8"/>
        <color theme="1"/>
        <rFont val="Calibri"/>
        <family val="2"/>
        <scheme val="minor"/>
      </rPr>
      <t xml:space="preserve">=Sustainable Development Goals. </t>
    </r>
    <r>
      <rPr>
        <b/>
        <sz val="11"/>
        <color theme="1"/>
        <rFont val="Calibri"/>
        <family val="2"/>
        <scheme val="minor"/>
      </rPr>
      <t>UNFPA</t>
    </r>
    <r>
      <rPr>
        <sz val="8"/>
        <color theme="1"/>
        <rFont val="Calibri"/>
        <family val="2"/>
        <scheme val="minor"/>
      </rPr>
      <t xml:space="preserve">=United Nations Population Fund. </t>
    </r>
    <r>
      <rPr>
        <b/>
        <sz val="11"/>
        <color theme="1"/>
        <rFont val="Calibri"/>
        <family val="2"/>
        <scheme val="minor"/>
      </rPr>
      <t>WHO</t>
    </r>
    <r>
      <rPr>
        <sz val="8"/>
        <color theme="1"/>
        <rFont val="Calibri"/>
        <family val="2"/>
        <scheme val="minor"/>
      </rPr>
      <t xml:space="preserve">=World Health Organization. </t>
    </r>
    <r>
      <rPr>
        <b/>
        <sz val="11"/>
        <color theme="1"/>
        <rFont val="Calibri"/>
        <family val="2"/>
        <scheme val="minor"/>
      </rPr>
      <t>DFID</t>
    </r>
    <r>
      <rPr>
        <sz val="8"/>
        <color theme="1"/>
        <rFont val="Calibri"/>
        <family val="2"/>
        <scheme val="minor"/>
      </rPr>
      <t xml:space="preserve">=UK Department of International Development. </t>
    </r>
    <r>
      <rPr>
        <b/>
        <sz val="11"/>
        <color theme="1"/>
        <rFont val="Calibri"/>
        <family val="2"/>
        <scheme val="minor"/>
      </rPr>
      <t>FP2020</t>
    </r>
    <r>
      <rPr>
        <sz val="8"/>
        <color theme="1"/>
        <rFont val="Calibri"/>
        <family val="2"/>
        <scheme val="minor"/>
      </rPr>
      <t xml:space="preserve">=Family Planning 2020. </t>
    </r>
    <r>
      <rPr>
        <b/>
        <sz val="11"/>
        <color theme="1"/>
        <rFont val="Calibri"/>
        <family val="2"/>
        <scheme val="minor"/>
      </rPr>
      <t>USAID</t>
    </r>
    <r>
      <rPr>
        <sz val="8"/>
        <color theme="1"/>
        <rFont val="Calibri"/>
        <family val="2"/>
        <scheme val="minor"/>
      </rPr>
      <t>=United States Agency for International Development.</t>
    </r>
  </si>
  <si>
    <r>
      <t xml:space="preserve">Note: </t>
    </r>
    <r>
      <rPr>
        <sz val="8"/>
        <color theme="1"/>
        <rFont val="Calibri"/>
        <family val="2"/>
        <scheme val="minor"/>
      </rPr>
      <t>Numbers presented in the tables are unrounded to facilitate their use in further calculations, but this does not indicate precision. Calculations of distributions, rates and numbers for were made from unrounded data.</t>
    </r>
  </si>
  <si>
    <r>
      <rPr>
        <i/>
        <sz val="11"/>
        <color indexed="8"/>
        <rFont val="Calibri"/>
        <family val="2"/>
        <scheme val="minor"/>
      </rPr>
      <t xml:space="preserve">Sources: </t>
    </r>
    <r>
      <rPr>
        <b/>
        <sz val="11"/>
        <color indexed="8"/>
        <rFont val="Calibri"/>
        <family val="2"/>
        <scheme val="minor"/>
      </rPr>
      <t>Live births</t>
    </r>
    <r>
      <rPr>
        <sz val="11"/>
        <color indexed="8"/>
        <rFont val="Calibri"/>
        <family val="2"/>
        <scheme val="minor"/>
      </rPr>
      <t xml:space="preserve">—UN Department of Economic and Social Affairs, Population Division, </t>
    </r>
    <r>
      <rPr>
        <i/>
        <sz val="11"/>
        <color indexed="8"/>
        <rFont val="Calibri"/>
        <family val="2"/>
        <scheme val="minor"/>
      </rPr>
      <t xml:space="preserve">World Population Prospects: The 2015 Revision, </t>
    </r>
    <r>
      <rPr>
        <sz val="11"/>
        <color indexed="8"/>
        <rFont val="Calibri"/>
        <family val="2"/>
        <scheme val="minor"/>
      </rPr>
      <t>Births by five-year age group of mother, major area, region and country, 1950–2100, 2015, https://esa.un.org/unpd/wpp/ and</t>
    </r>
    <r>
      <rPr>
        <sz val="11"/>
        <rFont val="Calibri"/>
        <family val="2"/>
        <scheme val="minor"/>
      </rPr>
      <t xml:space="preserve"> UN Department of Economic and Social Affairs, Population Division, </t>
    </r>
    <r>
      <rPr>
        <i/>
        <sz val="11"/>
        <rFont val="Calibri"/>
        <family val="2"/>
        <scheme val="minor"/>
      </rPr>
      <t xml:space="preserve">World Population Prospects: The 2015 Revision, Malaysia Erratum, </t>
    </r>
    <r>
      <rPr>
        <sz val="11"/>
        <rFont val="Calibri"/>
        <family val="2"/>
        <scheme val="minor"/>
      </rPr>
      <t xml:space="preserve">New York: United Nations, 2017. </t>
    </r>
    <r>
      <rPr>
        <b/>
        <sz val="11"/>
        <rFont val="Calibri"/>
        <family val="2"/>
        <scheme val="minor"/>
      </rPr>
      <t>Induced</t>
    </r>
    <r>
      <rPr>
        <b/>
        <sz val="11"/>
        <color indexed="8"/>
        <rFont val="Calibri"/>
        <family val="2"/>
        <scheme val="minor"/>
      </rPr>
      <t xml:space="preserve"> abortions</t>
    </r>
    <r>
      <rPr>
        <sz val="11"/>
        <color indexed="8"/>
        <rFont val="Calibri"/>
        <family val="2"/>
        <scheme val="minor"/>
      </rPr>
      <t xml:space="preserve">—Sedgh G et al., Abortion incidence between 1990 and 2014: global, regional, and subregional levels and trends, </t>
    </r>
    <r>
      <rPr>
        <i/>
        <sz val="11"/>
        <color indexed="8"/>
        <rFont val="Calibri"/>
        <family val="2"/>
        <scheme val="minor"/>
      </rPr>
      <t>Lancet,</t>
    </r>
    <r>
      <rPr>
        <sz val="11"/>
        <color indexed="8"/>
        <rFont val="Calibri"/>
        <family val="2"/>
        <scheme val="minor"/>
      </rPr>
      <t xml:space="preserve"> 2016, 388(10041):258–267, doi:10.1016/S0140-6736(16)30380-4. </t>
    </r>
    <r>
      <rPr>
        <b/>
        <sz val="11"/>
        <color indexed="8"/>
        <rFont val="Calibri"/>
        <family val="2"/>
        <scheme val="minor"/>
      </rPr>
      <t>Safety of induced abortions</t>
    </r>
    <r>
      <rPr>
        <sz val="11"/>
        <color indexed="8"/>
        <rFont val="Calibri"/>
        <family val="2"/>
        <scheme val="minor"/>
      </rPr>
      <t xml:space="preserve">—Ganatra B et al., Global, regional, and subregional classification of abortions by safety, 2010–14: estimates from a Bayesian hierarchical model, </t>
    </r>
    <r>
      <rPr>
        <i/>
        <sz val="11"/>
        <color indexed="8"/>
        <rFont val="Calibri"/>
        <family val="2"/>
        <scheme val="minor"/>
      </rPr>
      <t>Lancet</t>
    </r>
    <r>
      <rPr>
        <sz val="11"/>
        <color indexed="8"/>
        <rFont val="Calibri"/>
        <family val="2"/>
        <scheme val="minor"/>
      </rPr>
      <t>, 2017, 390(10110):2372–2381, doi:10.1016/S0140-6736(17)31794-4.</t>
    </r>
    <r>
      <rPr>
        <sz val="11"/>
        <color rgb="FFFF0000"/>
        <rFont val="Calibri"/>
        <family val="2"/>
        <scheme val="minor"/>
      </rPr>
      <t xml:space="preserve"> </t>
    </r>
    <r>
      <rPr>
        <b/>
        <sz val="11"/>
        <color indexed="8"/>
        <rFont val="Calibri"/>
        <family val="2"/>
        <scheme val="minor"/>
      </rPr>
      <t>Intention status of births and ratio of induced abortions to births, by pregnancy intention status</t>
    </r>
    <r>
      <rPr>
        <sz val="11"/>
        <color indexed="8"/>
        <rFont val="Calibri"/>
        <family val="2"/>
        <scheme val="minor"/>
      </rPr>
      <t xml:space="preserve">—Bearak J et al., Global, regional, and subregional trends in unintended pregnancy and its outcomes from 1990 to 2014: estimates from a Bayesian hierarchical model, </t>
    </r>
    <r>
      <rPr>
        <i/>
        <sz val="11"/>
        <color indexed="8"/>
        <rFont val="Calibri"/>
        <family val="2"/>
        <scheme val="minor"/>
      </rPr>
      <t>Lancet Global Health</t>
    </r>
    <r>
      <rPr>
        <sz val="11"/>
        <color indexed="8"/>
        <rFont val="Calibri"/>
        <family val="2"/>
        <scheme val="minor"/>
      </rPr>
      <t xml:space="preserve">, 2018, 6(4):e380–e389, doi:10.1016/S2214-109X(18)30029-9. </t>
    </r>
    <r>
      <rPr>
        <b/>
        <sz val="11"/>
        <color indexed="8"/>
        <rFont val="Calibri"/>
        <family val="2"/>
        <scheme val="minor"/>
      </rPr>
      <t>Miscarriages</t>
    </r>
    <r>
      <rPr>
        <sz val="11"/>
        <color indexed="8"/>
        <rFont val="Calibri"/>
        <family val="2"/>
        <scheme val="minor"/>
      </rPr>
      <t xml:space="preserve">—Special tabulations of data from Leridon H and Helzner J, Table 4.20: Complete table of intrauterine mortality, per 100 ova exposed to the risk of fertilization, in: Human Fertility: The Basic Components, Chicago, IL, USA: University of Chicago Press, 1977, p. 81. </t>
    </r>
    <r>
      <rPr>
        <b/>
        <sz val="11"/>
        <color indexed="8"/>
        <rFont val="Calibri"/>
        <family val="2"/>
        <scheme val="minor"/>
      </rPr>
      <t>Stillbirths</t>
    </r>
    <r>
      <rPr>
        <sz val="11"/>
        <color indexed="8"/>
        <rFont val="Calibri"/>
        <family val="2"/>
        <scheme val="minor"/>
      </rPr>
      <t xml:space="preserve">— Blencowe H et al., National, regional, and worldwide estimates of stillbirth rates in 2015, with trends from 2000: a systematic analysis, </t>
    </r>
    <r>
      <rPr>
        <i/>
        <sz val="11"/>
        <color indexed="8"/>
        <rFont val="Calibri"/>
        <family val="2"/>
        <scheme val="minor"/>
      </rPr>
      <t>Lancet Global Health</t>
    </r>
    <r>
      <rPr>
        <sz val="11"/>
        <color indexed="8"/>
        <rFont val="Calibri"/>
        <family val="2"/>
        <scheme val="minor"/>
      </rPr>
      <t>, 2016, 4(2):e98–e108, doi:10.1016/S2214-109X(15)00275-2 and Healthy Newborn Network (HNN), Maternal, newborn and child health data by country (most recent year to 2015 with some trend data included), Database: global and national newborn health data and indicators, https://www.healthynewbornnetwork.org/resource/database-global-and-national-newborn-health-data-and-indicators/.</t>
    </r>
  </si>
  <si>
    <t>Pl births</t>
  </si>
  <si>
    <t>Parent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</si>
</sst>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 ###\ ###\ ##0;\-#\ ###\ ###\ ##0;0"/>
    <numFmt numFmtId="166" formatCode="##0.00;\-##0.00;0"/>
    <numFmt numFmtId="167" formatCode="_(* #,##0_);_(* \(#,##0\);_(* &quot;-&quot;??_);_(@_)"/>
    <numFmt numFmtId="168" formatCode="_(* #,##0.000_);_(* \(#,##0.000\);_(* &quot;-&quot;??_);_(@_)"/>
    <numFmt numFmtId="169" formatCode="0.0"/>
  </numFmts>
  <fonts count="15" x14ac:knownFonts="1">
    <font>
      <sz val="8"/>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Arial"/>
      <family val="2"/>
    </font>
    <font>
      <b/>
      <sz val="9"/>
      <color theme="1"/>
      <name val="Arial"/>
      <family val="2"/>
    </font>
    <font>
      <b/>
      <sz val="14"/>
      <color theme="1"/>
      <name val="Calibri"/>
      <family val="2"/>
      <scheme val="minor"/>
    </font>
    <font>
      <sz val="14"/>
      <color theme="1"/>
      <name val="Calibri"/>
      <family val="2"/>
      <scheme val="minor"/>
    </font>
    <font>
      <b/>
      <sz val="11"/>
      <name val="Calibri"/>
      <family val="2"/>
      <scheme val="minor"/>
    </font>
    <font>
      <sz val="11"/>
      <color indexed="8"/>
      <name val="Calibri"/>
      <family val="2"/>
      <scheme val="minor"/>
    </font>
    <font>
      <sz val="11"/>
      <name val="Calibri"/>
      <family val="2"/>
      <scheme val="minor"/>
    </font>
    <font>
      <i/>
      <sz val="11"/>
      <color theme="1"/>
      <name val="Calibri"/>
      <family val="2"/>
      <scheme val="minor"/>
    </font>
    <font>
      <i/>
      <sz val="11"/>
      <color indexed="8"/>
      <name val="Calibri"/>
      <family val="2"/>
      <scheme val="minor"/>
    </font>
    <font>
      <b/>
      <sz val="11"/>
      <color indexed="8"/>
      <name val="Calibri"/>
      <family val="2"/>
      <scheme val="minor"/>
    </font>
    <font>
      <i/>
      <sz val="11"/>
      <name val="Calibri"/>
      <family val="2"/>
      <scheme val="minor"/>
    </font>
  </fonts>
  <fills count="8">
    <fill>
      <patternFill patternType="none"/>
    </fill>
    <fill>
      <patternFill patternType="gray125"/>
    </fill>
    <fill>
      <patternFill patternType="solid">
        <fgColor rgb="FFCCFFFF"/>
        <bgColor indexed="64"/>
      </patternFill>
    </fill>
    <fill>
      <patternFill patternType="solid">
        <fgColor indexed="44"/>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50"/>
        <bgColor indexed="64"/>
      </patternFill>
    </fill>
  </fills>
  <borders count="25">
    <border>
      <left/>
      <right/>
      <top/>
      <bottom/>
      <diagonal/>
    </border>
    <border>
      <left style="medium">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indexed="64"/>
      </bottom>
      <diagonal/>
    </border>
    <border>
      <left style="medium">
        <color auto="1"/>
      </left>
      <right/>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right/>
      <top/>
      <bottom style="medium">
        <color auto="1"/>
      </bottom>
      <diagonal/>
    </border>
    <border>
      <left style="thin">
        <color indexed="64"/>
      </left>
      <right style="medium">
        <color indexed="64"/>
      </right>
      <top/>
      <bottom style="medium">
        <color indexed="64"/>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style="medium">
        <color indexed="64"/>
      </right>
      <top/>
      <bottom/>
      <diagonal/>
    </border>
    <border>
      <left/>
      <right style="thin">
        <color auto="1"/>
      </right>
      <top/>
      <bottom/>
      <diagonal/>
    </border>
  </borders>
  <cellStyleXfs count="3">
    <xf numFmtId="0" fontId="0" fillId="0" borderId="0"/>
    <xf numFmtId="0" fontId="1" fillId="0" borderId="0"/>
    <xf numFmtId="164" fontId="1" fillId="0" borderId="0" applyFont="0" applyFill="0" applyBorder="0" applyAlignment="0" applyProtection="0"/>
  </cellStyleXfs>
  <cellXfs count="118">
    <xf numFmtId="0" fontId="0" fillId="0" borderId="0" xfId="0"/>
    <xf numFmtId="0" fontId="4" fillId="0" borderId="0" xfId="0" applyFont="1" applyAlignment="1">
      <alignment horizontal="right"/>
    </xf>
    <xf numFmtId="0" fontId="4" fillId="0" borderId="0" xfId="0" applyFont="1" applyAlignment="1">
      <alignment horizontal="left"/>
    </xf>
    <xf numFmtId="0" fontId="4" fillId="0" borderId="0" xfId="0" applyFont="1" applyAlignment="1">
      <alignment horizontal="left" wrapText="1" indent="5"/>
    </xf>
    <xf numFmtId="0" fontId="4" fillId="0" borderId="0" xfId="0" applyFont="1" applyAlignment="1">
      <alignment horizontal="center"/>
    </xf>
    <xf numFmtId="165" fontId="4" fillId="0" borderId="0" xfId="0" applyNumberFormat="1" applyFont="1" applyAlignment="1">
      <alignment horizontal="right"/>
    </xf>
    <xf numFmtId="165" fontId="0" fillId="0" borderId="0" xfId="0" applyNumberFormat="1"/>
    <xf numFmtId="0" fontId="4" fillId="0" borderId="0" xfId="0" applyFont="1" applyAlignment="1">
      <alignment horizontal="left" wrapText="1" indent="3"/>
    </xf>
    <xf numFmtId="0" fontId="4" fillId="2" borderId="0" xfId="0" applyFont="1" applyFill="1" applyAlignment="1">
      <alignment horizontal="right"/>
    </xf>
    <xf numFmtId="0" fontId="4" fillId="2" borderId="0" xfId="0" applyFont="1" applyFill="1" applyAlignment="1">
      <alignment horizontal="left"/>
    </xf>
    <xf numFmtId="0" fontId="5" fillId="2" borderId="0" xfId="0" applyFont="1" applyFill="1" applyAlignment="1">
      <alignment horizontal="left" wrapText="1" indent="3"/>
    </xf>
    <xf numFmtId="0" fontId="4" fillId="2" borderId="0" xfId="0" applyFont="1" applyFill="1" applyAlignment="1">
      <alignment horizontal="center"/>
    </xf>
    <xf numFmtId="165" fontId="4" fillId="2" borderId="0" xfId="0" applyNumberFormat="1" applyFont="1" applyFill="1" applyAlignment="1">
      <alignment horizontal="right"/>
    </xf>
    <xf numFmtId="0" fontId="5" fillId="0" borderId="0" xfId="0" applyFont="1"/>
    <xf numFmtId="0" fontId="4" fillId="0" borderId="0" xfId="0" applyFont="1" applyAlignment="1">
      <alignment horizontal="left" indent="2"/>
    </xf>
    <xf numFmtId="2" fontId="0" fillId="0" borderId="0" xfId="0" applyNumberFormat="1"/>
    <xf numFmtId="1" fontId="0" fillId="0" borderId="0" xfId="0" applyNumberFormat="1"/>
    <xf numFmtId="1" fontId="4" fillId="0" borderId="0" xfId="0" applyNumberFormat="1" applyFont="1" applyAlignment="1">
      <alignment horizontal="right"/>
    </xf>
    <xf numFmtId="0" fontId="5" fillId="3" borderId="0" xfId="0" applyFont="1" applyFill="1" applyAlignment="1">
      <alignment horizontal="center" vertical="center"/>
    </xf>
    <xf numFmtId="0" fontId="5" fillId="3" borderId="0" xfId="0" quotePrefix="1" applyFont="1" applyFill="1" applyAlignment="1">
      <alignment horizontal="center" vertical="center"/>
    </xf>
    <xf numFmtId="0" fontId="5" fillId="3" borderId="0" xfId="0" quotePrefix="1" applyFont="1" applyFill="1" applyAlignment="1">
      <alignment horizontal="center" vertical="center" wrapText="1"/>
    </xf>
    <xf numFmtId="165" fontId="4" fillId="4" borderId="0" xfId="0" applyNumberFormat="1" applyFont="1" applyFill="1" applyAlignment="1">
      <alignment horizontal="right"/>
    </xf>
    <xf numFmtId="0" fontId="4" fillId="4" borderId="0" xfId="0" applyFont="1" applyFill="1" applyAlignment="1">
      <alignment horizontal="right"/>
    </xf>
    <xf numFmtId="0" fontId="4" fillId="4" borderId="0" xfId="0" applyFont="1" applyFill="1" applyAlignment="1">
      <alignment horizontal="left"/>
    </xf>
    <xf numFmtId="0" fontId="5" fillId="4" borderId="0" xfId="0" applyFont="1" applyFill="1" applyAlignment="1">
      <alignment horizontal="left" wrapText="1" indent="4"/>
    </xf>
    <xf numFmtId="0" fontId="4" fillId="4" borderId="0" xfId="0" applyFont="1" applyFill="1" applyAlignment="1">
      <alignment horizontal="center"/>
    </xf>
    <xf numFmtId="166" fontId="4" fillId="4" borderId="0" xfId="0" applyNumberFormat="1" applyFont="1" applyFill="1" applyAlignment="1">
      <alignment horizontal="right"/>
    </xf>
    <xf numFmtId="0" fontId="7" fillId="0" borderId="0" xfId="1" applyFont="1"/>
    <xf numFmtId="0" fontId="7" fillId="5" borderId="0" xfId="1" applyFont="1" applyFill="1"/>
    <xf numFmtId="167" fontId="7" fillId="0" borderId="0" xfId="1" applyNumberFormat="1" applyFont="1"/>
    <xf numFmtId="0" fontId="1" fillId="0" borderId="0" xfId="1" applyAlignment="1">
      <alignment wrapText="1"/>
    </xf>
    <xf numFmtId="167" fontId="1" fillId="0" borderId="0" xfId="1" applyNumberFormat="1"/>
    <xf numFmtId="167" fontId="1" fillId="5" borderId="0" xfId="1" applyNumberFormat="1" applyFill="1"/>
    <xf numFmtId="0" fontId="1" fillId="5" borderId="0" xfId="1" applyFill="1"/>
    <xf numFmtId="0" fontId="1" fillId="0" borderId="0" xfId="1"/>
    <xf numFmtId="0" fontId="10" fillId="5" borderId="10" xfId="1" applyFont="1" applyFill="1" applyBorder="1" applyAlignment="1">
      <alignment horizontal="center" wrapText="1"/>
    </xf>
    <xf numFmtId="0" fontId="10" fillId="0" borderId="10" xfId="1" applyFont="1" applyBorder="1" applyAlignment="1">
      <alignment horizontal="center" wrapText="1"/>
    </xf>
    <xf numFmtId="0" fontId="10" fillId="5" borderId="0" xfId="1" applyFont="1" applyFill="1" applyAlignment="1">
      <alignment horizontal="center" wrapText="1"/>
    </xf>
    <xf numFmtId="0" fontId="10" fillId="5" borderId="16" xfId="1" applyFont="1" applyFill="1" applyBorder="1" applyAlignment="1">
      <alignment horizontal="center" wrapText="1"/>
    </xf>
    <xf numFmtId="0" fontId="10" fillId="0" borderId="17" xfId="1" applyFont="1" applyBorder="1" applyAlignment="1">
      <alignment horizontal="center" wrapText="1"/>
    </xf>
    <xf numFmtId="0" fontId="10" fillId="5" borderId="17" xfId="1" applyFont="1" applyFill="1" applyBorder="1" applyAlignment="1">
      <alignment horizontal="center" wrapText="1"/>
    </xf>
    <xf numFmtId="0" fontId="10" fillId="0" borderId="16" xfId="1" applyFont="1" applyBorder="1" applyAlignment="1">
      <alignment horizontal="center" wrapText="1"/>
    </xf>
    <xf numFmtId="0" fontId="10" fillId="0" borderId="20" xfId="1" applyFont="1" applyBorder="1" applyAlignment="1">
      <alignment horizontal="center" wrapText="1"/>
    </xf>
    <xf numFmtId="0" fontId="10" fillId="0" borderId="19" xfId="1" applyFont="1" applyBorder="1" applyAlignment="1">
      <alignment horizontal="center" wrapText="1"/>
    </xf>
    <xf numFmtId="0" fontId="3" fillId="0" borderId="5" xfId="1" applyFont="1" applyBorder="1" applyAlignment="1">
      <alignment wrapText="1"/>
    </xf>
    <xf numFmtId="167" fontId="1" fillId="0" borderId="5" xfId="2" applyNumberFormat="1" applyFont="1" applyFill="1" applyBorder="1" applyAlignment="1">
      <alignment horizontal="right"/>
    </xf>
    <xf numFmtId="167" fontId="1" fillId="5" borderId="21" xfId="2" applyNumberFormat="1" applyFont="1" applyFill="1" applyBorder="1" applyAlignment="1">
      <alignment horizontal="right"/>
    </xf>
    <xf numFmtId="167" fontId="1" fillId="5" borderId="22" xfId="2" applyNumberFormat="1" applyFont="1" applyFill="1" applyBorder="1" applyAlignment="1">
      <alignment horizontal="right"/>
    </xf>
    <xf numFmtId="167" fontId="1" fillId="0" borderId="0" xfId="2" applyNumberFormat="1" applyFont="1" applyFill="1" applyBorder="1" applyAlignment="1">
      <alignment horizontal="right"/>
    </xf>
    <xf numFmtId="167" fontId="1" fillId="5" borderId="0" xfId="2" applyNumberFormat="1" applyFont="1" applyFill="1" applyBorder="1" applyAlignment="1">
      <alignment horizontal="right"/>
    </xf>
    <xf numFmtId="167" fontId="1" fillId="0" borderId="21" xfId="2" applyNumberFormat="1" applyFont="1" applyFill="1" applyBorder="1" applyAlignment="1">
      <alignment horizontal="right"/>
    </xf>
    <xf numFmtId="167" fontId="1" fillId="0" borderId="23" xfId="2" applyNumberFormat="1" applyFont="1" applyFill="1" applyBorder="1" applyAlignment="1">
      <alignment horizontal="right"/>
    </xf>
    <xf numFmtId="167" fontId="1" fillId="0" borderId="22" xfId="2" applyNumberFormat="1" applyFont="1" applyFill="1" applyBorder="1" applyAlignment="1">
      <alignment horizontal="right"/>
    </xf>
    <xf numFmtId="167" fontId="1" fillId="0" borderId="24" xfId="2" applyNumberFormat="1" applyFont="1" applyFill="1" applyBorder="1" applyAlignment="1">
      <alignment horizontal="right"/>
    </xf>
    <xf numFmtId="168" fontId="1" fillId="0" borderId="0" xfId="1" applyNumberFormat="1"/>
    <xf numFmtId="169" fontId="1" fillId="0" borderId="0" xfId="1" applyNumberFormat="1"/>
    <xf numFmtId="168" fontId="1" fillId="0" borderId="22" xfId="2" applyNumberFormat="1" applyFont="1" applyFill="1" applyBorder="1" applyAlignment="1">
      <alignment horizontal="right"/>
    </xf>
    <xf numFmtId="0" fontId="3" fillId="6" borderId="5" xfId="1" applyFont="1" applyFill="1" applyBorder="1" applyAlignment="1">
      <alignment wrapText="1"/>
    </xf>
    <xf numFmtId="167" fontId="1" fillId="6" borderId="5" xfId="2" applyNumberFormat="1" applyFont="1" applyFill="1" applyBorder="1" applyAlignment="1">
      <alignment horizontal="right"/>
    </xf>
    <xf numFmtId="167" fontId="1" fillId="6" borderId="21" xfId="2" applyNumberFormat="1" applyFont="1" applyFill="1" applyBorder="1" applyAlignment="1">
      <alignment horizontal="right"/>
    </xf>
    <xf numFmtId="167" fontId="1" fillId="6" borderId="22" xfId="2" applyNumberFormat="1" applyFont="1" applyFill="1" applyBorder="1" applyAlignment="1">
      <alignment horizontal="right"/>
    </xf>
    <xf numFmtId="167" fontId="1" fillId="6" borderId="0" xfId="2" applyNumberFormat="1" applyFont="1" applyFill="1" applyBorder="1" applyAlignment="1">
      <alignment horizontal="right"/>
    </xf>
    <xf numFmtId="167" fontId="1" fillId="6" borderId="23" xfId="2" applyNumberFormat="1" applyFont="1" applyFill="1" applyBorder="1" applyAlignment="1">
      <alignment horizontal="right"/>
    </xf>
    <xf numFmtId="167" fontId="1" fillId="6" borderId="24" xfId="2" applyNumberFormat="1" applyFont="1" applyFill="1" applyBorder="1" applyAlignment="1">
      <alignment horizontal="right"/>
    </xf>
    <xf numFmtId="0" fontId="1" fillId="6" borderId="0" xfId="1" applyFill="1"/>
    <xf numFmtId="168" fontId="1" fillId="6" borderId="0" xfId="1" applyNumberFormat="1" applyFill="1"/>
    <xf numFmtId="169" fontId="1" fillId="6" borderId="0" xfId="1" applyNumberFormat="1" applyFill="1"/>
    <xf numFmtId="0" fontId="1" fillId="0" borderId="5" xfId="1" applyBorder="1" applyAlignment="1">
      <alignment horizontal="left" wrapText="1" indent="1"/>
    </xf>
    <xf numFmtId="0" fontId="1" fillId="0" borderId="5" xfId="1" applyBorder="1" applyAlignment="1">
      <alignment wrapText="1"/>
    </xf>
    <xf numFmtId="164" fontId="1" fillId="0" borderId="0" xfId="1" applyNumberFormat="1"/>
    <xf numFmtId="0" fontId="1" fillId="0" borderId="5" xfId="1" applyBorder="1" applyAlignment="1">
      <alignment vertical="top" wrapText="1"/>
    </xf>
    <xf numFmtId="0" fontId="10" fillId="0" borderId="5" xfId="1" applyFont="1" applyBorder="1" applyAlignment="1">
      <alignment wrapText="1"/>
    </xf>
    <xf numFmtId="0" fontId="1" fillId="0" borderId="14" xfId="1" applyBorder="1" applyAlignment="1">
      <alignment wrapText="1"/>
    </xf>
    <xf numFmtId="167" fontId="1" fillId="0" borderId="14" xfId="2" applyNumberFormat="1" applyFont="1" applyFill="1" applyBorder="1" applyAlignment="1">
      <alignment horizontal="right"/>
    </xf>
    <xf numFmtId="167" fontId="1" fillId="5" borderId="15" xfId="2" applyNumberFormat="1" applyFont="1" applyFill="1" applyBorder="1" applyAlignment="1">
      <alignment horizontal="right"/>
    </xf>
    <xf numFmtId="167" fontId="1" fillId="5" borderId="19" xfId="2" applyNumberFormat="1" applyFont="1" applyFill="1" applyBorder="1" applyAlignment="1">
      <alignment horizontal="right"/>
    </xf>
    <xf numFmtId="167" fontId="1" fillId="0" borderId="17" xfId="2" applyNumberFormat="1" applyFont="1" applyFill="1" applyBorder="1" applyAlignment="1">
      <alignment horizontal="right"/>
    </xf>
    <xf numFmtId="167" fontId="1" fillId="0" borderId="15" xfId="2" applyNumberFormat="1" applyFont="1" applyFill="1" applyBorder="1" applyAlignment="1">
      <alignment horizontal="right"/>
    </xf>
    <xf numFmtId="167" fontId="1" fillId="0" borderId="18" xfId="2" applyNumberFormat="1" applyFont="1" applyFill="1" applyBorder="1" applyAlignment="1">
      <alignment horizontal="right"/>
    </xf>
    <xf numFmtId="167" fontId="1" fillId="0" borderId="19" xfId="2" applyNumberFormat="1" applyFont="1" applyFill="1" applyBorder="1" applyAlignment="1">
      <alignment horizontal="right"/>
    </xf>
    <xf numFmtId="167" fontId="1" fillId="0" borderId="20" xfId="2" applyNumberFormat="1" applyFont="1" applyFill="1" applyBorder="1" applyAlignment="1">
      <alignment horizontal="right"/>
    </xf>
    <xf numFmtId="0" fontId="1" fillId="5" borderId="0" xfId="1" applyFill="1" applyAlignment="1">
      <alignment wrapText="1"/>
    </xf>
    <xf numFmtId="0" fontId="1" fillId="0" borderId="0" xfId="1" applyAlignment="1">
      <alignment horizontal="left" wrapText="1"/>
    </xf>
    <xf numFmtId="0" fontId="1" fillId="5" borderId="0" xfId="1" applyFill="1" applyAlignment="1">
      <alignment horizontal="left" wrapText="1"/>
    </xf>
    <xf numFmtId="0" fontId="11" fillId="0" borderId="0" xfId="1" applyFont="1" applyAlignment="1">
      <alignment wrapText="1"/>
    </xf>
    <xf numFmtId="0" fontId="11" fillId="5" borderId="0" xfId="1" applyFont="1" applyFill="1" applyAlignment="1">
      <alignment wrapText="1"/>
    </xf>
    <xf numFmtId="0" fontId="9" fillId="0" borderId="0" xfId="1" applyFont="1" applyAlignment="1">
      <alignment wrapText="1"/>
    </xf>
    <xf numFmtId="0" fontId="9" fillId="5" borderId="0" xfId="1" applyFont="1" applyFill="1" applyAlignment="1">
      <alignment wrapText="1"/>
    </xf>
    <xf numFmtId="167" fontId="1" fillId="7" borderId="22" xfId="2" applyNumberFormat="1" applyFont="1" applyFill="1" applyBorder="1" applyAlignment="1">
      <alignment horizontal="right"/>
    </xf>
    <xf numFmtId="0" fontId="9" fillId="0" borderId="0" xfId="1" applyFont="1" applyAlignment="1">
      <alignment horizontal="left" wrapText="1"/>
    </xf>
    <xf numFmtId="0" fontId="10" fillId="0" borderId="7" xfId="1" applyFont="1" applyBorder="1" applyAlignment="1">
      <alignment horizontal="center" wrapText="1"/>
    </xf>
    <xf numFmtId="0" fontId="10" fillId="0" borderId="15"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0" fillId="0" borderId="13" xfId="1" applyFont="1" applyBorder="1" applyAlignment="1">
      <alignment horizontal="center" wrapText="1"/>
    </xf>
    <xf numFmtId="0" fontId="10" fillId="0" borderId="0" xfId="1" applyFont="1" applyAlignment="1">
      <alignment horizontal="center" wrapText="1"/>
    </xf>
    <xf numFmtId="0" fontId="10" fillId="0" borderId="17" xfId="1" applyFont="1" applyBorder="1" applyAlignment="1">
      <alignment horizontal="center" wrapText="1"/>
    </xf>
    <xf numFmtId="0" fontId="10" fillId="0" borderId="11" xfId="1" applyFont="1" applyBorder="1" applyAlignment="1">
      <alignment horizontal="center" wrapText="1"/>
    </xf>
    <xf numFmtId="0" fontId="10" fillId="0" borderId="18" xfId="1" applyFont="1" applyBorder="1" applyAlignment="1">
      <alignment horizontal="center" wrapText="1"/>
    </xf>
    <xf numFmtId="0" fontId="1" fillId="0" borderId="0" xfId="1" applyAlignment="1">
      <alignment horizontal="left" wrapText="1"/>
    </xf>
    <xf numFmtId="0" fontId="11" fillId="0" borderId="0" xfId="1" applyFont="1" applyAlignment="1">
      <alignment horizontal="left" wrapText="1"/>
    </xf>
    <xf numFmtId="0" fontId="10" fillId="0" borderId="6" xfId="1" applyFont="1" applyBorder="1" applyAlignment="1">
      <alignment horizontal="center" wrapText="1"/>
    </xf>
    <xf numFmtId="0" fontId="10" fillId="0" borderId="14" xfId="1" applyFont="1" applyBorder="1" applyAlignment="1">
      <alignment horizontal="center" wrapText="1"/>
    </xf>
    <xf numFmtId="0" fontId="10" fillId="5" borderId="12" xfId="1" applyFont="1" applyFill="1" applyBorder="1" applyAlignment="1">
      <alignment horizontal="center" wrapText="1"/>
    </xf>
    <xf numFmtId="0" fontId="10" fillId="5" borderId="19" xfId="1" applyFont="1" applyFill="1" applyBorder="1" applyAlignment="1">
      <alignment horizontal="center" wrapText="1"/>
    </xf>
    <xf numFmtId="0" fontId="10" fillId="0" borderId="5" xfId="1" applyFont="1" applyBorder="1" applyAlignment="1">
      <alignment horizontal="center" wrapText="1"/>
    </xf>
    <xf numFmtId="0" fontId="6" fillId="0" borderId="0" xfId="1" applyFont="1" applyAlignment="1">
      <alignment horizontal="left" wrapText="1"/>
    </xf>
    <xf numFmtId="0" fontId="9" fillId="0" borderId="1" xfId="1" applyFont="1" applyBorder="1" applyAlignment="1">
      <alignment horizontal="left" wrapText="1"/>
    </xf>
    <xf numFmtId="0" fontId="9" fillId="0" borderId="5" xfId="1" applyFont="1" applyBorder="1" applyAlignment="1">
      <alignment horizontal="left" wrapText="1"/>
    </xf>
    <xf numFmtId="0" fontId="9" fillId="0" borderId="14" xfId="1" applyFont="1" applyBorder="1" applyAlignment="1">
      <alignment horizontal="left" wrapText="1"/>
    </xf>
    <xf numFmtId="0" fontId="8" fillId="0" borderId="2" xfId="2" applyNumberFormat="1" applyFont="1" applyFill="1" applyBorder="1" applyAlignment="1">
      <alignment horizontal="center" wrapText="1"/>
    </xf>
    <xf numFmtId="0" fontId="8" fillId="0" borderId="3" xfId="2" applyNumberFormat="1" applyFont="1" applyFill="1" applyBorder="1" applyAlignment="1">
      <alignment horizontal="center" wrapText="1"/>
    </xf>
    <xf numFmtId="0" fontId="8" fillId="0" borderId="4" xfId="2" applyNumberFormat="1" applyFont="1" applyFill="1" applyBorder="1" applyAlignment="1">
      <alignment horizontal="center" wrapText="1"/>
    </xf>
    <xf numFmtId="167" fontId="8" fillId="0" borderId="2" xfId="2" applyNumberFormat="1" applyFont="1" applyFill="1" applyBorder="1" applyAlignment="1">
      <alignment horizontal="center"/>
    </xf>
    <xf numFmtId="167" fontId="8" fillId="0" borderId="3" xfId="2" applyNumberFormat="1" applyFont="1" applyFill="1" applyBorder="1" applyAlignment="1">
      <alignment horizontal="center"/>
    </xf>
    <xf numFmtId="167" fontId="8" fillId="0" borderId="4" xfId="2" applyNumberFormat="1" applyFont="1" applyFill="1" applyBorder="1" applyAlignment="1">
      <alignment horizontal="center"/>
    </xf>
    <xf numFmtId="0" fontId="10" fillId="5" borderId="7" xfId="1" applyFont="1" applyFill="1" applyBorder="1" applyAlignment="1">
      <alignment horizontal="center" wrapText="1"/>
    </xf>
    <xf numFmtId="0" fontId="10" fillId="5" borderId="15" xfId="1" applyFont="1" applyFill="1" applyBorder="1" applyAlignment="1">
      <alignment horizontal="center" wrapText="1"/>
    </xf>
  </cellXfs>
  <cellStyles count="3">
    <cellStyle name="Comma 2" xfId="2" xr:uid="{C57096ED-ABAF-4455-A405-FBC4448FD47B}"/>
    <cellStyle name="Normal" xfId="0" builtinId="0"/>
    <cellStyle name="Normal 2" xfId="1" xr:uid="{D30004F2-6E25-4B70-A942-824543AA61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i="0" baseline="0">
                <a:effectLst/>
              </a:rPr>
              <a:t>Fig. 1 World population estimates and projections by region</a:t>
            </a:r>
            <a:endParaRPr lang="en-US" sz="1200">
              <a:effectLst/>
            </a:endParaRPr>
          </a:p>
        </c:rich>
      </c:tx>
      <c:layout>
        <c:manualLayout>
          <c:xMode val="edge"/>
          <c:yMode val="edge"/>
          <c:x val="0.13682724865199553"/>
          <c:y val="6.74801949277446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444671916010499"/>
          <c:y val="0.26418278608125523"/>
          <c:w val="0.6167507245170506"/>
          <c:h val="0.62507407502939327"/>
        </c:manualLayout>
      </c:layout>
      <c:areaChart>
        <c:grouping val="stacked"/>
        <c:varyColors val="0"/>
        <c:ser>
          <c:idx val="0"/>
          <c:order val="0"/>
          <c:spPr>
            <a:solidFill>
              <a:schemeClr val="accent1"/>
            </a:solidFill>
            <a:ln>
              <a:noFill/>
            </a:ln>
            <a:effectLst/>
          </c:spPr>
          <c:cat>
            <c:numRef>
              <c:f>'Figure 1'!$D$1:$EX$1</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'Figure 1'!$D$2:$EX$2</c:f>
              <c:numCache>
                <c:formatCode>#\ ###\ ###\ ##0;\-#\ ###\ ###\ ##0;0</c:formatCode>
                <c:ptCount val="151"/>
                <c:pt idx="0">
                  <c:v>549328.85900000005</c:v>
                </c:pt>
                <c:pt idx="1">
                  <c:v>554324.50600000005</c:v>
                </c:pt>
                <c:pt idx="2">
                  <c:v>559694.36199999996</c:v>
                </c:pt>
                <c:pt idx="3">
                  <c:v>565281.96400000004</c:v>
                </c:pt>
                <c:pt idx="4">
                  <c:v>570969.74</c:v>
                </c:pt>
                <c:pt idx="5">
                  <c:v>576678.76399999997</c:v>
                </c:pt>
                <c:pt idx="6">
                  <c:v>582371.31799999997</c:v>
                </c:pt>
                <c:pt idx="7">
                  <c:v>588048.223</c:v>
                </c:pt>
                <c:pt idx="8">
                  <c:v>593743.35699999996</c:v>
                </c:pt>
                <c:pt idx="9">
                  <c:v>599513.22900000005</c:v>
                </c:pt>
                <c:pt idx="10">
                  <c:v>605406.96600000001</c:v>
                </c:pt>
                <c:pt idx="11">
                  <c:v>611434.03500000003</c:v>
                </c:pt>
                <c:pt idx="12">
                  <c:v>617536.17000000004</c:v>
                </c:pt>
                <c:pt idx="13">
                  <c:v>623575.13300000003</c:v>
                </c:pt>
                <c:pt idx="14">
                  <c:v>629367.16599999997</c:v>
                </c:pt>
                <c:pt idx="15">
                  <c:v>634783.19099999999</c:v>
                </c:pt>
                <c:pt idx="16">
                  <c:v>639761.94099999999</c:v>
                </c:pt>
                <c:pt idx="17">
                  <c:v>644345.49199999997</c:v>
                </c:pt>
                <c:pt idx="18">
                  <c:v>648636.12100000004</c:v>
                </c:pt>
                <c:pt idx="19">
                  <c:v>652789.65300000005</c:v>
                </c:pt>
                <c:pt idx="20">
                  <c:v>656919.37</c:v>
                </c:pt>
                <c:pt idx="21">
                  <c:v>661056.103</c:v>
                </c:pt>
                <c:pt idx="22">
                  <c:v>665163.51100000006</c:v>
                </c:pt>
                <c:pt idx="23">
                  <c:v>669207.973</c:v>
                </c:pt>
                <c:pt idx="24">
                  <c:v>673132.23899999994</c:v>
                </c:pt>
                <c:pt idx="25">
                  <c:v>676895.45700000005</c:v>
                </c:pt>
                <c:pt idx="26">
                  <c:v>680497.65700000001</c:v>
                </c:pt>
                <c:pt idx="27">
                  <c:v>683959.53799999994</c:v>
                </c:pt>
                <c:pt idx="28">
                  <c:v>687285.86</c:v>
                </c:pt>
                <c:pt idx="29">
                  <c:v>690485.01699999999</c:v>
                </c:pt>
                <c:pt idx="30">
                  <c:v>693566.51599999995</c:v>
                </c:pt>
                <c:pt idx="31">
                  <c:v>696513.45</c:v>
                </c:pt>
                <c:pt idx="32">
                  <c:v>699330.01899999997</c:v>
                </c:pt>
                <c:pt idx="33">
                  <c:v>702070.42500000005</c:v>
                </c:pt>
                <c:pt idx="34">
                  <c:v>704807.48100000003</c:v>
                </c:pt>
                <c:pt idx="35">
                  <c:v>707584.18599999999</c:v>
                </c:pt>
                <c:pt idx="36">
                  <c:v>710422.12699999998</c:v>
                </c:pt>
                <c:pt idx="37">
                  <c:v>713279.27800000005</c:v>
                </c:pt>
                <c:pt idx="38">
                  <c:v>716056.66200000001</c:v>
                </c:pt>
                <c:pt idx="39">
                  <c:v>718617.27599999995</c:v>
                </c:pt>
                <c:pt idx="40">
                  <c:v>720858.41099999996</c:v>
                </c:pt>
                <c:pt idx="41">
                  <c:v>722775.85699999996</c:v>
                </c:pt>
                <c:pt idx="42">
                  <c:v>724390.027</c:v>
                </c:pt>
                <c:pt idx="43">
                  <c:v>725656.79299999995</c:v>
                </c:pt>
                <c:pt idx="44">
                  <c:v>726529.35600000003</c:v>
                </c:pt>
                <c:pt idx="45">
                  <c:v>726994.43299999996</c:v>
                </c:pt>
                <c:pt idx="46">
                  <c:v>727020.28899999999</c:v>
                </c:pt>
                <c:pt idx="47">
                  <c:v>726669.424</c:v>
                </c:pt>
                <c:pt idx="48">
                  <c:v>726141.84</c:v>
                </c:pt>
                <c:pt idx="49">
                  <c:v>725705.44200000004</c:v>
                </c:pt>
                <c:pt idx="50">
                  <c:v>725558.02800000005</c:v>
                </c:pt>
                <c:pt idx="51">
                  <c:v>725771.93599999999</c:v>
                </c:pt>
                <c:pt idx="52">
                  <c:v>726312.06400000001</c:v>
                </c:pt>
                <c:pt idx="53">
                  <c:v>727134.24300000002</c:v>
                </c:pt>
                <c:pt idx="54">
                  <c:v>728149.83900000004</c:v>
                </c:pt>
                <c:pt idx="55">
                  <c:v>729287.88100000005</c:v>
                </c:pt>
                <c:pt idx="56">
                  <c:v>730546.853</c:v>
                </c:pt>
                <c:pt idx="57">
                  <c:v>731938.55900000001</c:v>
                </c:pt>
                <c:pt idx="58">
                  <c:v>733416.48300000001</c:v>
                </c:pt>
                <c:pt idx="59">
                  <c:v>734923.39</c:v>
                </c:pt>
                <c:pt idx="60">
                  <c:v>736412.99800000002</c:v>
                </c:pt>
                <c:pt idx="61">
                  <c:v>737850.64500000002</c:v>
                </c:pt>
                <c:pt idx="62">
                  <c:v>739225.16599999997</c:v>
                </c:pt>
                <c:pt idx="63">
                  <c:v>740541.875</c:v>
                </c:pt>
                <c:pt idx="64">
                  <c:v>741818.28</c:v>
                </c:pt>
                <c:pt idx="65">
                  <c:v>743058.978</c:v>
                </c:pt>
                <c:pt idx="66">
                  <c:v>744268.79</c:v>
                </c:pt>
                <c:pt idx="67">
                  <c:v>745414.75699999998</c:v>
                </c:pt>
                <c:pt idx="68">
                  <c:v>746419.43599999999</c:v>
                </c:pt>
                <c:pt idx="69">
                  <c:v>747182.81499999994</c:v>
                </c:pt>
                <c:pt idx="70">
                  <c:v>747636.04500000004</c:v>
                </c:pt>
                <c:pt idx="71" formatCode="General">
                  <c:v>747747.39599999995</c:v>
                </c:pt>
                <c:pt idx="72" formatCode="General">
                  <c:v>747543.82700000005</c:v>
                </c:pt>
                <c:pt idx="73" formatCode="General">
                  <c:v>747089.79799999995</c:v>
                </c:pt>
                <c:pt idx="74" formatCode="General">
                  <c:v>746481.34</c:v>
                </c:pt>
                <c:pt idx="75" formatCode="General">
                  <c:v>745791.28</c:v>
                </c:pt>
                <c:pt idx="76" formatCode="General">
                  <c:v>745041.19400000002</c:v>
                </c:pt>
                <c:pt idx="77" formatCode="General">
                  <c:v>744219.24800000002</c:v>
                </c:pt>
                <c:pt idx="78" formatCode="General">
                  <c:v>743326.68700000003</c:v>
                </c:pt>
                <c:pt idx="79" formatCode="General">
                  <c:v>742355.81700000004</c:v>
                </c:pt>
                <c:pt idx="80" formatCode="General">
                  <c:v>741302.51899999997</c:v>
                </c:pt>
                <c:pt idx="81" formatCode="General">
                  <c:v>740174.68799999997</c:v>
                </c:pt>
                <c:pt idx="82" formatCode="General">
                  <c:v>738985.03599999996</c:v>
                </c:pt>
                <c:pt idx="83" formatCode="General">
                  <c:v>737739.446</c:v>
                </c:pt>
                <c:pt idx="84" formatCode="General">
                  <c:v>736443.34600000002</c:v>
                </c:pt>
                <c:pt idx="85" formatCode="General">
                  <c:v>735101.25699999998</c:v>
                </c:pt>
                <c:pt idx="86" formatCode="General">
                  <c:v>733717.04399999999</c:v>
                </c:pt>
                <c:pt idx="87" formatCode="General">
                  <c:v>732293.38</c:v>
                </c:pt>
                <c:pt idx="88" formatCode="General">
                  <c:v>730833.18299999996</c:v>
                </c:pt>
                <c:pt idx="89" formatCode="General">
                  <c:v>729338.40500000003</c:v>
                </c:pt>
                <c:pt idx="90" formatCode="General">
                  <c:v>727810.62899999996</c:v>
                </c:pt>
                <c:pt idx="91" formatCode="General">
                  <c:v>726251.52300000004</c:v>
                </c:pt>
                <c:pt idx="92" formatCode="General">
                  <c:v>724661.21499999997</c:v>
                </c:pt>
                <c:pt idx="93" formatCode="General">
                  <c:v>723036.74899999995</c:v>
                </c:pt>
                <c:pt idx="94" formatCode="General">
                  <c:v>721373.80700000003</c:v>
                </c:pt>
                <c:pt idx="95" formatCode="General">
                  <c:v>719668.90500000003</c:v>
                </c:pt>
                <c:pt idx="96" formatCode="General">
                  <c:v>717921.75399999996</c:v>
                </c:pt>
                <c:pt idx="97" formatCode="General">
                  <c:v>716132.54299999995</c:v>
                </c:pt>
                <c:pt idx="98" formatCode="General">
                  <c:v>714298.64199999999</c:v>
                </c:pt>
                <c:pt idx="99" formatCode="General">
                  <c:v>712417.27099999995</c:v>
                </c:pt>
                <c:pt idx="100" formatCode="General">
                  <c:v>710486.326</c:v>
                </c:pt>
                <c:pt idx="101" formatCode="General">
                  <c:v>708506.62</c:v>
                </c:pt>
                <c:pt idx="102" formatCode="General">
                  <c:v>706479.79299999995</c:v>
                </c:pt>
                <c:pt idx="103" formatCode="General">
                  <c:v>704406.03599999996</c:v>
                </c:pt>
                <c:pt idx="104" formatCode="General">
                  <c:v>702285.80099999998</c:v>
                </c:pt>
                <c:pt idx="105" formatCode="General">
                  <c:v>700120.74</c:v>
                </c:pt>
                <c:pt idx="106" formatCode="General">
                  <c:v>697913.45900000003</c:v>
                </c:pt>
                <c:pt idx="107" formatCode="General">
                  <c:v>695668.95400000003</c:v>
                </c:pt>
                <c:pt idx="108" formatCode="General">
                  <c:v>693394.34100000001</c:v>
                </c:pt>
                <c:pt idx="109" formatCode="General">
                  <c:v>691098.72199999995</c:v>
                </c:pt>
                <c:pt idx="110" formatCode="General">
                  <c:v>688790.495</c:v>
                </c:pt>
                <c:pt idx="111" formatCode="General">
                  <c:v>686474.88</c:v>
                </c:pt>
                <c:pt idx="112" formatCode="General">
                  <c:v>684157.66299999994</c:v>
                </c:pt>
                <c:pt idx="113" formatCode="General">
                  <c:v>681848.39599999995</c:v>
                </c:pt>
                <c:pt idx="114" formatCode="General">
                  <c:v>679557.77</c:v>
                </c:pt>
                <c:pt idx="115" formatCode="General">
                  <c:v>677295.00300000003</c:v>
                </c:pt>
                <c:pt idx="116" formatCode="General">
                  <c:v>675066.34100000001</c:v>
                </c:pt>
                <c:pt idx="117" formatCode="General">
                  <c:v>672876.20799999998</c:v>
                </c:pt>
                <c:pt idx="118" formatCode="General">
                  <c:v>670730.32900000003</c:v>
                </c:pt>
                <c:pt idx="119" formatCode="General">
                  <c:v>668633.63500000001</c:v>
                </c:pt>
                <c:pt idx="120" formatCode="General">
                  <c:v>666590.75699999998</c:v>
                </c:pt>
                <c:pt idx="121" formatCode="General">
                  <c:v>664605.16099999996</c:v>
                </c:pt>
                <c:pt idx="122" formatCode="General">
                  <c:v>662679.91599999997</c:v>
                </c:pt>
                <c:pt idx="123" formatCode="General">
                  <c:v>660817.05799999996</c:v>
                </c:pt>
                <c:pt idx="124" formatCode="General">
                  <c:v>659017.98400000005</c:v>
                </c:pt>
                <c:pt idx="125" formatCode="General">
                  <c:v>657283.42000000004</c:v>
                </c:pt>
                <c:pt idx="126" formatCode="General">
                  <c:v>655614.53399999999</c:v>
                </c:pt>
                <c:pt idx="127" formatCode="General">
                  <c:v>654011.57999999996</c:v>
                </c:pt>
                <c:pt idx="128" formatCode="General">
                  <c:v>652473.93200000003</c:v>
                </c:pt>
                <c:pt idx="129" formatCode="General">
                  <c:v>651000.19299999997</c:v>
                </c:pt>
                <c:pt idx="130" formatCode="General">
                  <c:v>649588.76100000006</c:v>
                </c:pt>
                <c:pt idx="131" formatCode="General">
                  <c:v>648238.03500000003</c:v>
                </c:pt>
                <c:pt idx="132" formatCode="General">
                  <c:v>646946.26899999997</c:v>
                </c:pt>
                <c:pt idx="133" formatCode="General">
                  <c:v>645711.07799999998</c:v>
                </c:pt>
                <c:pt idx="134" formatCode="General">
                  <c:v>644529.66700000002</c:v>
                </c:pt>
                <c:pt idx="135" formatCode="General">
                  <c:v>643398.83400000003</c:v>
                </c:pt>
                <c:pt idx="136" formatCode="General">
                  <c:v>642315.99300000002</c:v>
                </c:pt>
                <c:pt idx="137" formatCode="General">
                  <c:v>641277.478</c:v>
                </c:pt>
                <c:pt idx="138" formatCode="General">
                  <c:v>640277.56499999994</c:v>
                </c:pt>
                <c:pt idx="139" formatCode="General">
                  <c:v>639309.95499999996</c:v>
                </c:pt>
                <c:pt idx="140" formatCode="General">
                  <c:v>638368.56599999999</c:v>
                </c:pt>
                <c:pt idx="141" formatCode="General">
                  <c:v>637448.87</c:v>
                </c:pt>
                <c:pt idx="142" formatCode="General">
                  <c:v>636547.35699999996</c:v>
                </c:pt>
                <c:pt idx="143" formatCode="General">
                  <c:v>635660.924</c:v>
                </c:pt>
                <c:pt idx="144" formatCode="General">
                  <c:v>634786.49100000004</c:v>
                </c:pt>
                <c:pt idx="145" formatCode="General">
                  <c:v>633920.85600000003</c:v>
                </c:pt>
                <c:pt idx="146" formatCode="General">
                  <c:v>633059.951</c:v>
                </c:pt>
                <c:pt idx="147" formatCode="General">
                  <c:v>632199.28099999996</c:v>
                </c:pt>
                <c:pt idx="148" formatCode="General">
                  <c:v>631333.52099999995</c:v>
                </c:pt>
                <c:pt idx="149" formatCode="General">
                  <c:v>630456.83299999998</c:v>
                </c:pt>
                <c:pt idx="150" formatCode="General">
                  <c:v>629562.56200000003</c:v>
                </c:pt>
              </c:numCache>
            </c:numRef>
          </c:val>
          <c:extLst>
            <c:ext xmlns:c16="http://schemas.microsoft.com/office/drawing/2014/chart" uri="{C3380CC4-5D6E-409C-BE32-E72D297353CC}">
              <c16:uniqueId val="{00000000-F208-4C26-A493-36D8F1E50DD6}"/>
            </c:ext>
          </c:extLst>
        </c:ser>
        <c:ser>
          <c:idx val="1"/>
          <c:order val="1"/>
          <c:spPr>
            <a:solidFill>
              <a:schemeClr val="accent2"/>
            </a:solidFill>
            <a:ln>
              <a:noFill/>
            </a:ln>
            <a:effectLst/>
          </c:spPr>
          <c:cat>
            <c:numRef>
              <c:f>'Figure 1'!$D$1:$EX$1</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'Figure 1'!$D$3:$EX$3</c:f>
              <c:numCache>
                <c:formatCode>#\ ###\ ###\ ##0;\-#\ ###\ ###\ ##0;0</c:formatCode>
                <c:ptCount val="151"/>
                <c:pt idx="0">
                  <c:v>172602.611</c:v>
                </c:pt>
                <c:pt idx="1">
                  <c:v>175016.58799999999</c:v>
                </c:pt>
                <c:pt idx="2">
                  <c:v>177778.5</c:v>
                </c:pt>
                <c:pt idx="3">
                  <c:v>180813.18599999999</c:v>
                </c:pt>
                <c:pt idx="4">
                  <c:v>184051.533</c:v>
                </c:pt>
                <c:pt idx="5">
                  <c:v>187430.405</c:v>
                </c:pt>
                <c:pt idx="6">
                  <c:v>190892.80300000001</c:v>
                </c:pt>
                <c:pt idx="7">
                  <c:v>194387.68400000001</c:v>
                </c:pt>
                <c:pt idx="8">
                  <c:v>197870.177</c:v>
                </c:pt>
                <c:pt idx="9">
                  <c:v>201301.492</c:v>
                </c:pt>
                <c:pt idx="10">
                  <c:v>204649.16500000001</c:v>
                </c:pt>
                <c:pt idx="11">
                  <c:v>207887.204</c:v>
                </c:pt>
                <c:pt idx="12">
                  <c:v>210996.182</c:v>
                </c:pt>
                <c:pt idx="13">
                  <c:v>213963.478</c:v>
                </c:pt>
                <c:pt idx="14">
                  <c:v>216782.875</c:v>
                </c:pt>
                <c:pt idx="15">
                  <c:v>219454.16099999999</c:v>
                </c:pt>
                <c:pt idx="16">
                  <c:v>221966.40700000001</c:v>
                </c:pt>
                <c:pt idx="17">
                  <c:v>224327.31099999999</c:v>
                </c:pt>
                <c:pt idx="18">
                  <c:v>226580.62</c:v>
                </c:pt>
                <c:pt idx="19">
                  <c:v>228786.67600000001</c:v>
                </c:pt>
                <c:pt idx="20">
                  <c:v>230991.859</c:v>
                </c:pt>
                <c:pt idx="21">
                  <c:v>233213.535</c:v>
                </c:pt>
                <c:pt idx="22">
                  <c:v>235449.56700000001</c:v>
                </c:pt>
                <c:pt idx="23">
                  <c:v>237703.01800000001</c:v>
                </c:pt>
                <c:pt idx="24">
                  <c:v>239970.84</c:v>
                </c:pt>
                <c:pt idx="25">
                  <c:v>242251.495</c:v>
                </c:pt>
                <c:pt idx="26">
                  <c:v>244552.723</c:v>
                </c:pt>
                <c:pt idx="27">
                  <c:v>246882.30300000001</c:v>
                </c:pt>
                <c:pt idx="28">
                  <c:v>249237.761</c:v>
                </c:pt>
                <c:pt idx="29">
                  <c:v>251613.704</c:v>
                </c:pt>
                <c:pt idx="30">
                  <c:v>254007.133</c:v>
                </c:pt>
                <c:pt idx="31">
                  <c:v>256418.90400000001</c:v>
                </c:pt>
                <c:pt idx="32">
                  <c:v>258854.00099999999</c:v>
                </c:pt>
                <c:pt idx="33">
                  <c:v>261318.321</c:v>
                </c:pt>
                <c:pt idx="34">
                  <c:v>263819.44699999999</c:v>
                </c:pt>
                <c:pt idx="35">
                  <c:v>266363.42700000003</c:v>
                </c:pt>
                <c:pt idx="36">
                  <c:v>268958.50900000002</c:v>
                </c:pt>
                <c:pt idx="37">
                  <c:v>271606.61499999999</c:v>
                </c:pt>
                <c:pt idx="38">
                  <c:v>274300.33799999999</c:v>
                </c:pt>
                <c:pt idx="39">
                  <c:v>277028.16399999999</c:v>
                </c:pt>
                <c:pt idx="40">
                  <c:v>279785.25099999999</c:v>
                </c:pt>
                <c:pt idx="41">
                  <c:v>282552.40399999998</c:v>
                </c:pt>
                <c:pt idx="42">
                  <c:v>285339.701</c:v>
                </c:pt>
                <c:pt idx="43">
                  <c:v>288205.114</c:v>
                </c:pt>
                <c:pt idx="44">
                  <c:v>291227.272</c:v>
                </c:pt>
                <c:pt idx="45">
                  <c:v>294453.53200000001</c:v>
                </c:pt>
                <c:pt idx="46">
                  <c:v>297918.80300000001</c:v>
                </c:pt>
                <c:pt idx="47">
                  <c:v>301582.34299999999</c:v>
                </c:pt>
                <c:pt idx="48">
                  <c:v>305324.07799999998</c:v>
                </c:pt>
                <c:pt idx="49">
                  <c:v>308977.739</c:v>
                </c:pt>
                <c:pt idx="50">
                  <c:v>312426.78499999997</c:v>
                </c:pt>
                <c:pt idx="51">
                  <c:v>315615.98499999999</c:v>
                </c:pt>
                <c:pt idx="52">
                  <c:v>318585.94900000002</c:v>
                </c:pt>
                <c:pt idx="53">
                  <c:v>321432.40600000002</c:v>
                </c:pt>
                <c:pt idx="54">
                  <c:v>324299.29499999998</c:v>
                </c:pt>
                <c:pt idx="55">
                  <c:v>327287.14399999997</c:v>
                </c:pt>
                <c:pt idx="56">
                  <c:v>330425.33899999998</c:v>
                </c:pt>
                <c:pt idx="57">
                  <c:v>333668.49400000001</c:v>
                </c:pt>
                <c:pt idx="58">
                  <c:v>336952.72200000001</c:v>
                </c:pt>
                <c:pt idx="59">
                  <c:v>340182.40500000003</c:v>
                </c:pt>
                <c:pt idx="60">
                  <c:v>343287.42200000002</c:v>
                </c:pt>
                <c:pt idx="61">
                  <c:v>346251.16100000002</c:v>
                </c:pt>
                <c:pt idx="62">
                  <c:v>349093.38099999999</c:v>
                </c:pt>
                <c:pt idx="63">
                  <c:v>351824.03499999997</c:v>
                </c:pt>
                <c:pt idx="64">
                  <c:v>354464.25400000002</c:v>
                </c:pt>
                <c:pt idx="65">
                  <c:v>357031.04499999998</c:v>
                </c:pt>
                <c:pt idx="66">
                  <c:v>359524.63500000001</c:v>
                </c:pt>
                <c:pt idx="67">
                  <c:v>361942.24699999997</c:v>
                </c:pt>
                <c:pt idx="68">
                  <c:v>364295.99400000001</c:v>
                </c:pt>
                <c:pt idx="69">
                  <c:v>366600.94400000002</c:v>
                </c:pt>
                <c:pt idx="70">
                  <c:v>368869.64399999997</c:v>
                </c:pt>
                <c:pt idx="71" formatCode="General">
                  <c:v>371107.71799999999</c:v>
                </c:pt>
                <c:pt idx="72" formatCode="General">
                  <c:v>373318.35800000001</c:v>
                </c:pt>
                <c:pt idx="73" formatCode="General">
                  <c:v>375508.33100000001</c:v>
                </c:pt>
                <c:pt idx="74" formatCode="General">
                  <c:v>377684.19799999997</c:v>
                </c:pt>
                <c:pt idx="75" formatCode="General">
                  <c:v>379851</c:v>
                </c:pt>
                <c:pt idx="76" formatCode="General">
                  <c:v>382010.57699999999</c:v>
                </c:pt>
                <c:pt idx="77" formatCode="General">
                  <c:v>384163.81400000001</c:v>
                </c:pt>
                <c:pt idx="78" formatCode="General">
                  <c:v>386312.48599999998</c:v>
                </c:pt>
                <c:pt idx="79" formatCode="General">
                  <c:v>388457.79399999999</c:v>
                </c:pt>
                <c:pt idx="80" formatCode="General">
                  <c:v>390598.86300000001</c:v>
                </c:pt>
                <c:pt idx="81" formatCode="General">
                  <c:v>392737.625</c:v>
                </c:pt>
                <c:pt idx="82" formatCode="General">
                  <c:v>394869.43300000002</c:v>
                </c:pt>
                <c:pt idx="83" formatCode="General">
                  <c:v>396978.56400000001</c:v>
                </c:pt>
                <c:pt idx="84" formatCode="General">
                  <c:v>399044.23800000001</c:v>
                </c:pt>
                <c:pt idx="85" formatCode="General">
                  <c:v>401051.04300000001</c:v>
                </c:pt>
                <c:pt idx="86" formatCode="General">
                  <c:v>402993.53399999999</c:v>
                </c:pt>
                <c:pt idx="87" formatCode="General">
                  <c:v>404874.06300000002</c:v>
                </c:pt>
                <c:pt idx="88" formatCode="General">
                  <c:v>406694.80599999998</c:v>
                </c:pt>
                <c:pt idx="89" formatCode="General">
                  <c:v>408460.97700000001</c:v>
                </c:pt>
                <c:pt idx="90" formatCode="General">
                  <c:v>410177.11599999998</c:v>
                </c:pt>
                <c:pt idx="91" formatCode="General">
                  <c:v>411844.03100000002</c:v>
                </c:pt>
                <c:pt idx="92" formatCode="General">
                  <c:v>413462.092</c:v>
                </c:pt>
                <c:pt idx="93" formatCode="General">
                  <c:v>415035.58899999998</c:v>
                </c:pt>
                <c:pt idx="94" formatCode="General">
                  <c:v>416569.93099999998</c:v>
                </c:pt>
                <c:pt idx="95" formatCode="General">
                  <c:v>418070.174</c:v>
                </c:pt>
                <c:pt idx="96" formatCode="General">
                  <c:v>419539.65100000001</c:v>
                </c:pt>
                <c:pt idx="97" formatCode="General">
                  <c:v>420981.815</c:v>
                </c:pt>
                <c:pt idx="98" formatCode="General">
                  <c:v>422402.11800000002</c:v>
                </c:pt>
                <c:pt idx="99" formatCode="General">
                  <c:v>423806.50599999999</c:v>
                </c:pt>
                <c:pt idx="100" formatCode="General">
                  <c:v>425200.38299999997</c:v>
                </c:pt>
                <c:pt idx="101" formatCode="General">
                  <c:v>426586.96100000001</c:v>
                </c:pt>
                <c:pt idx="102" formatCode="General">
                  <c:v>427969.54200000002</c:v>
                </c:pt>
                <c:pt idx="103" formatCode="General">
                  <c:v>429353.52100000001</c:v>
                </c:pt>
                <c:pt idx="104" formatCode="General">
                  <c:v>430744.72399999999</c:v>
                </c:pt>
                <c:pt idx="105" formatCode="General">
                  <c:v>432147.65399999998</c:v>
                </c:pt>
                <c:pt idx="106" formatCode="General">
                  <c:v>433564.636</c:v>
                </c:pt>
                <c:pt idx="107" formatCode="General">
                  <c:v>434996.33100000001</c:v>
                </c:pt>
                <c:pt idx="108" formatCode="General">
                  <c:v>436443.11599999998</c:v>
                </c:pt>
                <c:pt idx="109" formatCode="General">
                  <c:v>437904.37699999998</c:v>
                </c:pt>
                <c:pt idx="110" formatCode="General">
                  <c:v>439379.23100000003</c:v>
                </c:pt>
                <c:pt idx="111" formatCode="General">
                  <c:v>440867.30499999999</c:v>
                </c:pt>
                <c:pt idx="112" formatCode="General">
                  <c:v>442367.37599999999</c:v>
                </c:pt>
                <c:pt idx="113" formatCode="General">
                  <c:v>443876.14600000001</c:v>
                </c:pt>
                <c:pt idx="114" formatCode="General">
                  <c:v>445389.30599999998</c:v>
                </c:pt>
                <c:pt idx="115" formatCode="General">
                  <c:v>446902.74800000002</c:v>
                </c:pt>
                <c:pt idx="116" formatCode="General">
                  <c:v>448414.66899999999</c:v>
                </c:pt>
                <c:pt idx="117" formatCode="General">
                  <c:v>449922.70199999999</c:v>
                </c:pt>
                <c:pt idx="118" formatCode="General">
                  <c:v>451421.66899999999</c:v>
                </c:pt>
                <c:pt idx="119" formatCode="General">
                  <c:v>452905.51</c:v>
                </c:pt>
                <c:pt idx="120" formatCode="General">
                  <c:v>454369.36200000002</c:v>
                </c:pt>
                <c:pt idx="121" formatCode="General">
                  <c:v>455810.87699999998</c:v>
                </c:pt>
                <c:pt idx="122" formatCode="General">
                  <c:v>457229.01199999999</c:v>
                </c:pt>
                <c:pt idx="123" formatCode="General">
                  <c:v>458622.14199999999</c:v>
                </c:pt>
                <c:pt idx="124" formatCode="General">
                  <c:v>459989.08299999998</c:v>
                </c:pt>
                <c:pt idx="125" formatCode="General">
                  <c:v>461329.18400000001</c:v>
                </c:pt>
                <c:pt idx="126" formatCode="General">
                  <c:v>462641.799</c:v>
                </c:pt>
                <c:pt idx="127" formatCode="General">
                  <c:v>463927.14899999998</c:v>
                </c:pt>
                <c:pt idx="128" formatCode="General">
                  <c:v>465186.85399999999</c:v>
                </c:pt>
                <c:pt idx="129" formatCode="General">
                  <c:v>466423.315</c:v>
                </c:pt>
                <c:pt idx="130" formatCode="General">
                  <c:v>467638.87199999997</c:v>
                </c:pt>
                <c:pt idx="131" formatCode="General">
                  <c:v>468834.90399999998</c:v>
                </c:pt>
                <c:pt idx="132" formatCode="General">
                  <c:v>470012.83199999999</c:v>
                </c:pt>
                <c:pt idx="133" formatCode="General">
                  <c:v>471175.09100000001</c:v>
                </c:pt>
                <c:pt idx="134" formatCode="General">
                  <c:v>472324.53600000002</c:v>
                </c:pt>
                <c:pt idx="135" formatCode="General">
                  <c:v>473463.924</c:v>
                </c:pt>
                <c:pt idx="136" formatCode="General">
                  <c:v>474594.90700000001</c:v>
                </c:pt>
                <c:pt idx="137" formatCode="General">
                  <c:v>475719.61</c:v>
                </c:pt>
                <c:pt idx="138" formatCode="General">
                  <c:v>476841.95799999998</c:v>
                </c:pt>
                <c:pt idx="139" formatCode="General">
                  <c:v>477966.45699999999</c:v>
                </c:pt>
                <c:pt idx="140" formatCode="General">
                  <c:v>479096.64399999997</c:v>
                </c:pt>
                <c:pt idx="141" formatCode="General">
                  <c:v>480234.67499999999</c:v>
                </c:pt>
                <c:pt idx="142" formatCode="General">
                  <c:v>481381.54499999998</c:v>
                </c:pt>
                <c:pt idx="143" formatCode="General">
                  <c:v>482537.39399999997</c:v>
                </c:pt>
                <c:pt idx="144" formatCode="General">
                  <c:v>483701.97200000001</c:v>
                </c:pt>
                <c:pt idx="145" formatCode="General">
                  <c:v>484875.21</c:v>
                </c:pt>
                <c:pt idx="146" formatCode="General">
                  <c:v>486057.23700000002</c:v>
                </c:pt>
                <c:pt idx="147" formatCode="General">
                  <c:v>487248.55599999998</c:v>
                </c:pt>
                <c:pt idx="148" formatCode="General">
                  <c:v>488450.03200000001</c:v>
                </c:pt>
                <c:pt idx="149" formatCode="General">
                  <c:v>489662.84899999999</c:v>
                </c:pt>
                <c:pt idx="150" formatCode="General">
                  <c:v>490888.55599999998</c:v>
                </c:pt>
              </c:numCache>
            </c:numRef>
          </c:val>
          <c:extLst>
            <c:ext xmlns:c16="http://schemas.microsoft.com/office/drawing/2014/chart" uri="{C3380CC4-5D6E-409C-BE32-E72D297353CC}">
              <c16:uniqueId val="{00000001-F208-4C26-A493-36D8F1E50DD6}"/>
            </c:ext>
          </c:extLst>
        </c:ser>
        <c:ser>
          <c:idx val="2"/>
          <c:order val="2"/>
          <c:spPr>
            <a:solidFill>
              <a:srgbClr val="92D050"/>
            </a:solidFill>
            <a:ln>
              <a:noFill/>
            </a:ln>
            <a:effectLst/>
          </c:spPr>
          <c:cat>
            <c:numRef>
              <c:f>'Figure 1'!$D$1:$EX$1</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'Figure 1'!$D$4:$EX$4</c:f>
              <c:numCache>
                <c:formatCode>#\ ###\ ###\ ##0;\-#\ ###\ ###\ ##0;0</c:formatCode>
                <c:ptCount val="151"/>
                <c:pt idx="0">
                  <c:v>1404908.9920000001</c:v>
                </c:pt>
                <c:pt idx="1">
                  <c:v>1435819.067</c:v>
                </c:pt>
                <c:pt idx="2">
                  <c:v>1464833.757</c:v>
                </c:pt>
                <c:pt idx="3">
                  <c:v>1492894.9639999999</c:v>
                </c:pt>
                <c:pt idx="4">
                  <c:v>1520767.943</c:v>
                </c:pt>
                <c:pt idx="5">
                  <c:v>1549041.9140000001</c:v>
                </c:pt>
                <c:pt idx="6">
                  <c:v>1578122.023</c:v>
                </c:pt>
                <c:pt idx="7">
                  <c:v>1608237.0260000001</c:v>
                </c:pt>
                <c:pt idx="8">
                  <c:v>1639460.7819999999</c:v>
                </c:pt>
                <c:pt idx="9">
                  <c:v>1671747.88</c:v>
                </c:pt>
                <c:pt idx="10">
                  <c:v>1705041.057</c:v>
                </c:pt>
                <c:pt idx="11">
                  <c:v>1739385.8470000001</c:v>
                </c:pt>
                <c:pt idx="12">
                  <c:v>1775030.7919999999</c:v>
                </c:pt>
                <c:pt idx="13">
                  <c:v>1812470.355</c:v>
                </c:pt>
                <c:pt idx="14">
                  <c:v>1852323.2050000001</c:v>
                </c:pt>
                <c:pt idx="15">
                  <c:v>1894974.2420000001</c:v>
                </c:pt>
                <c:pt idx="16">
                  <c:v>1940602.034</c:v>
                </c:pt>
                <c:pt idx="17">
                  <c:v>1988923.0530000001</c:v>
                </c:pt>
                <c:pt idx="18">
                  <c:v>2039270.1610000001</c:v>
                </c:pt>
                <c:pt idx="19">
                  <c:v>2090702.385</c:v>
                </c:pt>
                <c:pt idx="20">
                  <c:v>2142480.29</c:v>
                </c:pt>
                <c:pt idx="21">
                  <c:v>2194450.679</c:v>
                </c:pt>
                <c:pt idx="22">
                  <c:v>2246636.202</c:v>
                </c:pt>
                <c:pt idx="23">
                  <c:v>2298696.3569999998</c:v>
                </c:pt>
                <c:pt idx="24">
                  <c:v>2350279.0120000001</c:v>
                </c:pt>
                <c:pt idx="25">
                  <c:v>2401171.4240000001</c:v>
                </c:pt>
                <c:pt idx="26">
                  <c:v>2451184.2579999999</c:v>
                </c:pt>
                <c:pt idx="27">
                  <c:v>2500443.5249999999</c:v>
                </c:pt>
                <c:pt idx="28">
                  <c:v>2549465.7999999998</c:v>
                </c:pt>
                <c:pt idx="29">
                  <c:v>2598988.4190000002</c:v>
                </c:pt>
                <c:pt idx="30">
                  <c:v>2649578.327</c:v>
                </c:pt>
                <c:pt idx="31">
                  <c:v>2701224.8670000001</c:v>
                </c:pt>
                <c:pt idx="32">
                  <c:v>2753837.835</c:v>
                </c:pt>
                <c:pt idx="33">
                  <c:v>2807785.2450000001</c:v>
                </c:pt>
                <c:pt idx="34">
                  <c:v>2863496.8470000001</c:v>
                </c:pt>
                <c:pt idx="35">
                  <c:v>2921173.21</c:v>
                </c:pt>
                <c:pt idx="36">
                  <c:v>2981064.0079999999</c:v>
                </c:pt>
                <c:pt idx="37">
                  <c:v>3042805.9849999999</c:v>
                </c:pt>
                <c:pt idx="38">
                  <c:v>3105220.2379999999</c:v>
                </c:pt>
                <c:pt idx="39">
                  <c:v>3166705.9180000001</c:v>
                </c:pt>
                <c:pt idx="40">
                  <c:v>3226098.9219999998</c:v>
                </c:pt>
                <c:pt idx="41">
                  <c:v>3282945.3229999999</c:v>
                </c:pt>
                <c:pt idx="42">
                  <c:v>3337511.6340000001</c:v>
                </c:pt>
                <c:pt idx="43">
                  <c:v>3390245.4249999998</c:v>
                </c:pt>
                <c:pt idx="44">
                  <c:v>3441912.676</c:v>
                </c:pt>
                <c:pt idx="45">
                  <c:v>3493086.9980000001</c:v>
                </c:pt>
                <c:pt idx="46">
                  <c:v>3543851.2349999999</c:v>
                </c:pt>
                <c:pt idx="47">
                  <c:v>3594032.7050000001</c:v>
                </c:pt>
                <c:pt idx="48">
                  <c:v>3643662.915</c:v>
                </c:pt>
                <c:pt idx="49">
                  <c:v>3692736.1039999998</c:v>
                </c:pt>
                <c:pt idx="50">
                  <c:v>3741263.352</c:v>
                </c:pt>
                <c:pt idx="51">
                  <c:v>3789285.36</c:v>
                </c:pt>
                <c:pt idx="52">
                  <c:v>3836880.2489999998</c:v>
                </c:pt>
                <c:pt idx="53">
                  <c:v>3884134.6179999998</c:v>
                </c:pt>
                <c:pt idx="54">
                  <c:v>3931146.463</c:v>
                </c:pt>
                <c:pt idx="55">
                  <c:v>3977986.452</c:v>
                </c:pt>
                <c:pt idx="56">
                  <c:v>4024679.8859999999</c:v>
                </c:pt>
                <c:pt idx="57">
                  <c:v>4071214.9380000001</c:v>
                </c:pt>
                <c:pt idx="58">
                  <c:v>4117572.12</c:v>
                </c:pt>
                <c:pt idx="59">
                  <c:v>4163712.801</c:v>
                </c:pt>
                <c:pt idx="60">
                  <c:v>4209593.7240000004</c:v>
                </c:pt>
                <c:pt idx="61">
                  <c:v>4255189.6239999998</c:v>
                </c:pt>
                <c:pt idx="62">
                  <c:v>4300462.1909999996</c:v>
                </c:pt>
                <c:pt idx="63">
                  <c:v>4345331.3169999998</c:v>
                </c:pt>
                <c:pt idx="64">
                  <c:v>4389699.4960000003</c:v>
                </c:pt>
                <c:pt idx="65">
                  <c:v>4433475.3219999997</c:v>
                </c:pt>
                <c:pt idx="66">
                  <c:v>4476607.7920000004</c:v>
                </c:pt>
                <c:pt idx="67">
                  <c:v>4519040.0159999998</c:v>
                </c:pt>
                <c:pt idx="68">
                  <c:v>4560667.1370000001</c:v>
                </c:pt>
                <c:pt idx="69">
                  <c:v>4601371.2659999998</c:v>
                </c:pt>
                <c:pt idx="70">
                  <c:v>4641054.7860000003</c:v>
                </c:pt>
                <c:pt idx="71" formatCode="General">
                  <c:v>4679660.58</c:v>
                </c:pt>
                <c:pt idx="72" formatCode="General">
                  <c:v>4717155.6370000001</c:v>
                </c:pt>
                <c:pt idx="73" formatCode="General">
                  <c:v>4753500.6310000001</c:v>
                </c:pt>
                <c:pt idx="74" formatCode="General">
                  <c:v>4788665.9469999997</c:v>
                </c:pt>
                <c:pt idx="75" formatCode="General">
                  <c:v>4822629.449</c:v>
                </c:pt>
                <c:pt idx="76" formatCode="General">
                  <c:v>4855356.5039999997</c:v>
                </c:pt>
                <c:pt idx="77" formatCode="General">
                  <c:v>4886833.0080000004</c:v>
                </c:pt>
                <c:pt idx="78" formatCode="General">
                  <c:v>4917085.8969999999</c:v>
                </c:pt>
                <c:pt idx="79" formatCode="General">
                  <c:v>4946161.2889999999</c:v>
                </c:pt>
                <c:pt idx="80" formatCode="General">
                  <c:v>4974091.892</c:v>
                </c:pt>
                <c:pt idx="81" formatCode="General">
                  <c:v>5000885.4989999998</c:v>
                </c:pt>
                <c:pt idx="82" formatCode="General">
                  <c:v>5026527.2280000001</c:v>
                </c:pt>
                <c:pt idx="83" formatCode="General">
                  <c:v>5051001.3760000002</c:v>
                </c:pt>
                <c:pt idx="84" formatCode="General">
                  <c:v>5074284.6550000003</c:v>
                </c:pt>
                <c:pt idx="85" formatCode="General">
                  <c:v>5096362.0539999995</c:v>
                </c:pt>
                <c:pt idx="86" formatCode="General">
                  <c:v>5117232.0539999995</c:v>
                </c:pt>
                <c:pt idx="87" formatCode="General">
                  <c:v>5136907.0449999999</c:v>
                </c:pt>
                <c:pt idx="88" formatCode="General">
                  <c:v>5155403.449</c:v>
                </c:pt>
                <c:pt idx="89" formatCode="General">
                  <c:v>5172744.3789999997</c:v>
                </c:pt>
                <c:pt idx="90" formatCode="General">
                  <c:v>5188948.6540000001</c:v>
                </c:pt>
                <c:pt idx="91" formatCode="General">
                  <c:v>5204026.6840000004</c:v>
                </c:pt>
                <c:pt idx="92" formatCode="General">
                  <c:v>5217983.4589999998</c:v>
                </c:pt>
                <c:pt idx="93" formatCode="General">
                  <c:v>5230826.0559999999</c:v>
                </c:pt>
                <c:pt idx="94" formatCode="General">
                  <c:v>5242560.7220000001</c:v>
                </c:pt>
                <c:pt idx="95" formatCode="General">
                  <c:v>5253195.0640000002</c:v>
                </c:pt>
                <c:pt idx="96" formatCode="General">
                  <c:v>5262739.5970000001</c:v>
                </c:pt>
                <c:pt idx="97" formatCode="General">
                  <c:v>5271206.9160000002</c:v>
                </c:pt>
                <c:pt idx="98" formatCode="General">
                  <c:v>5278608.3380000005</c:v>
                </c:pt>
                <c:pt idx="99" formatCode="General">
                  <c:v>5284956.1900000004</c:v>
                </c:pt>
                <c:pt idx="100" formatCode="General">
                  <c:v>5290263.1189999999</c:v>
                </c:pt>
                <c:pt idx="101" formatCode="General">
                  <c:v>5294545.7419999996</c:v>
                </c:pt>
                <c:pt idx="102" formatCode="General">
                  <c:v>5297818.6210000003</c:v>
                </c:pt>
                <c:pt idx="103" formatCode="General">
                  <c:v>5300089.926</c:v>
                </c:pt>
                <c:pt idx="104" formatCode="General">
                  <c:v>5301366.2580000004</c:v>
                </c:pt>
                <c:pt idx="105" formatCode="General">
                  <c:v>5301659.2740000002</c:v>
                </c:pt>
                <c:pt idx="106" formatCode="General">
                  <c:v>5300984.3679999998</c:v>
                </c:pt>
                <c:pt idx="107" formatCode="General">
                  <c:v>5299366.676</c:v>
                </c:pt>
                <c:pt idx="108" formatCode="General">
                  <c:v>5296840.1339999996</c:v>
                </c:pt>
                <c:pt idx="109" formatCode="General">
                  <c:v>5293444.6210000003</c:v>
                </c:pt>
                <c:pt idx="110" formatCode="General">
                  <c:v>5289216.1909999996</c:v>
                </c:pt>
                <c:pt idx="111" formatCode="General">
                  <c:v>5284181.7060000002</c:v>
                </c:pt>
                <c:pt idx="112" formatCode="General">
                  <c:v>5278362.6529999999</c:v>
                </c:pt>
                <c:pt idx="113" formatCode="General">
                  <c:v>5271783.6720000003</c:v>
                </c:pt>
                <c:pt idx="114" formatCode="General">
                  <c:v>5264468.4620000003</c:v>
                </c:pt>
                <c:pt idx="115" formatCode="General">
                  <c:v>5256441.2139999997</c:v>
                </c:pt>
                <c:pt idx="116" formatCode="General">
                  <c:v>5247728.3969999999</c:v>
                </c:pt>
                <c:pt idx="117" formatCode="General">
                  <c:v>5238356.8099999996</c:v>
                </c:pt>
                <c:pt idx="118" formatCode="General">
                  <c:v>5228351.6050000004</c:v>
                </c:pt>
                <c:pt idx="119" formatCode="General">
                  <c:v>5217738.1100000003</c:v>
                </c:pt>
                <c:pt idx="120" formatCode="General">
                  <c:v>5206541.8389999997</c:v>
                </c:pt>
                <c:pt idx="121" formatCode="General">
                  <c:v>5194788.1330000004</c:v>
                </c:pt>
                <c:pt idx="122" formatCode="General">
                  <c:v>5182503.7970000003</c:v>
                </c:pt>
                <c:pt idx="123" formatCode="General">
                  <c:v>5169717.8959999997</c:v>
                </c:pt>
                <c:pt idx="124" formatCode="General">
                  <c:v>5156460.659</c:v>
                </c:pt>
                <c:pt idx="125" formatCode="General">
                  <c:v>5142760.8689999999</c:v>
                </c:pt>
                <c:pt idx="126" formatCode="General">
                  <c:v>5128645.7060000002</c:v>
                </c:pt>
                <c:pt idx="127" formatCode="General">
                  <c:v>5114140.0259999996</c:v>
                </c:pt>
                <c:pt idx="128" formatCode="General">
                  <c:v>5099267.46</c:v>
                </c:pt>
                <c:pt idx="129" formatCode="General">
                  <c:v>5084050.4730000002</c:v>
                </c:pt>
                <c:pt idx="130" formatCode="General">
                  <c:v>5068512.53</c:v>
                </c:pt>
                <c:pt idx="131" formatCode="General">
                  <c:v>5052673.0180000002</c:v>
                </c:pt>
                <c:pt idx="132" formatCode="General">
                  <c:v>5036556.9850000003</c:v>
                </c:pt>
                <c:pt idx="133" formatCode="General">
                  <c:v>5020199.4879999999</c:v>
                </c:pt>
                <c:pt idx="134" formatCode="General">
                  <c:v>5003639.2719999999</c:v>
                </c:pt>
                <c:pt idx="135" formatCode="General">
                  <c:v>4986908.2390000001</c:v>
                </c:pt>
                <c:pt idx="136" formatCode="General">
                  <c:v>4970025.2510000002</c:v>
                </c:pt>
                <c:pt idx="137" formatCode="General">
                  <c:v>4953000.2230000002</c:v>
                </c:pt>
                <c:pt idx="138" formatCode="General">
                  <c:v>4935842.6279999996</c:v>
                </c:pt>
                <c:pt idx="139" formatCode="General">
                  <c:v>4918557.7340000002</c:v>
                </c:pt>
                <c:pt idx="140" formatCode="General">
                  <c:v>4901149.46</c:v>
                </c:pt>
                <c:pt idx="141" formatCode="General">
                  <c:v>4883620.7</c:v>
                </c:pt>
                <c:pt idx="142" formatCode="General">
                  <c:v>4865973.5860000001</c:v>
                </c:pt>
                <c:pt idx="143" formatCode="General">
                  <c:v>4848208.6840000004</c:v>
                </c:pt>
                <c:pt idx="144" formatCode="General">
                  <c:v>4830323.6909999996</c:v>
                </c:pt>
                <c:pt idx="145" formatCode="General">
                  <c:v>4812312.9000000004</c:v>
                </c:pt>
                <c:pt idx="146" formatCode="General">
                  <c:v>4794167.0219999999</c:v>
                </c:pt>
                <c:pt idx="147" formatCode="General">
                  <c:v>4775872.6069999998</c:v>
                </c:pt>
                <c:pt idx="148" formatCode="General">
                  <c:v>4757412.6229999997</c:v>
                </c:pt>
                <c:pt idx="149" formatCode="General">
                  <c:v>4738765.7609999999</c:v>
                </c:pt>
                <c:pt idx="150" formatCode="General">
                  <c:v>4719906.92</c:v>
                </c:pt>
              </c:numCache>
            </c:numRef>
          </c:val>
          <c:extLst>
            <c:ext xmlns:c16="http://schemas.microsoft.com/office/drawing/2014/chart" uri="{C3380CC4-5D6E-409C-BE32-E72D297353CC}">
              <c16:uniqueId val="{00000002-F208-4C26-A493-36D8F1E50DD6}"/>
            </c:ext>
          </c:extLst>
        </c:ser>
        <c:ser>
          <c:idx val="3"/>
          <c:order val="3"/>
          <c:spPr>
            <a:solidFill>
              <a:schemeClr val="accent4"/>
            </a:solidFill>
            <a:ln>
              <a:noFill/>
            </a:ln>
            <a:effectLst/>
          </c:spPr>
          <c:cat>
            <c:numRef>
              <c:f>'Figure 1'!$D$1:$EX$1</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'Figure 1'!$D$5:$EX$5</c:f>
              <c:numCache>
                <c:formatCode>#\ ###\ ###\ ##0;\-#\ ###\ ###\ ##0;0</c:formatCode>
                <c:ptCount val="151"/>
                <c:pt idx="0">
                  <c:v>168820.524</c:v>
                </c:pt>
                <c:pt idx="1">
                  <c:v>173280.49100000001</c:v>
                </c:pt>
                <c:pt idx="2">
                  <c:v>177915.929</c:v>
                </c:pt>
                <c:pt idx="3">
                  <c:v>182708.88200000001</c:v>
                </c:pt>
                <c:pt idx="4">
                  <c:v>187647.74600000001</c:v>
                </c:pt>
                <c:pt idx="5">
                  <c:v>192727.22500000001</c:v>
                </c:pt>
                <c:pt idx="6">
                  <c:v>197948.65599999999</c:v>
                </c:pt>
                <c:pt idx="7">
                  <c:v>203319.92600000001</c:v>
                </c:pt>
                <c:pt idx="8">
                  <c:v>208853.81899999999</c:v>
                </c:pt>
                <c:pt idx="9">
                  <c:v>214566.09899999999</c:v>
                </c:pt>
                <c:pt idx="10">
                  <c:v>220469.72399999999</c:v>
                </c:pt>
                <c:pt idx="11">
                  <c:v>226567.965</c:v>
                </c:pt>
                <c:pt idx="12">
                  <c:v>232848.86</c:v>
                </c:pt>
                <c:pt idx="13">
                  <c:v>239282.573</c:v>
                </c:pt>
                <c:pt idx="14">
                  <c:v>245828.54800000001</c:v>
                </c:pt>
                <c:pt idx="15">
                  <c:v>252455.927</c:v>
                </c:pt>
                <c:pt idx="16">
                  <c:v>259154.15400000001</c:v>
                </c:pt>
                <c:pt idx="17">
                  <c:v>265925.61599999998</c:v>
                </c:pt>
                <c:pt idx="18">
                  <c:v>272768.30800000002</c:v>
                </c:pt>
                <c:pt idx="19">
                  <c:v>279684.29100000003</c:v>
                </c:pt>
                <c:pt idx="20">
                  <c:v>286675.70500000002</c:v>
                </c:pt>
                <c:pt idx="21">
                  <c:v>293738.00900000002</c:v>
                </c:pt>
                <c:pt idx="22">
                  <c:v>300869.446</c:v>
                </c:pt>
                <c:pt idx="23">
                  <c:v>308078.65399999998</c:v>
                </c:pt>
                <c:pt idx="24">
                  <c:v>315378.185</c:v>
                </c:pt>
                <c:pt idx="25">
                  <c:v>322777.147</c:v>
                </c:pt>
                <c:pt idx="26">
                  <c:v>330272.36599999998</c:v>
                </c:pt>
                <c:pt idx="27">
                  <c:v>337860.34899999999</c:v>
                </c:pt>
                <c:pt idx="28">
                  <c:v>345548.25699999998</c:v>
                </c:pt>
                <c:pt idx="29">
                  <c:v>353344.97600000002</c:v>
                </c:pt>
                <c:pt idx="30">
                  <c:v>361253.18099999998</c:v>
                </c:pt>
                <c:pt idx="31">
                  <c:v>369274.50599999999</c:v>
                </c:pt>
                <c:pt idx="32">
                  <c:v>377395.86700000003</c:v>
                </c:pt>
                <c:pt idx="33">
                  <c:v>385586.59100000001</c:v>
                </c:pt>
                <c:pt idx="34">
                  <c:v>393806.37099999998</c:v>
                </c:pt>
                <c:pt idx="35">
                  <c:v>402023.66200000001</c:v>
                </c:pt>
                <c:pt idx="36">
                  <c:v>410223.39899999998</c:v>
                </c:pt>
                <c:pt idx="37">
                  <c:v>418404.10499999998</c:v>
                </c:pt>
                <c:pt idx="38">
                  <c:v>426564.86200000002</c:v>
                </c:pt>
                <c:pt idx="39">
                  <c:v>434709.74800000002</c:v>
                </c:pt>
                <c:pt idx="40">
                  <c:v>442840.07799999998</c:v>
                </c:pt>
                <c:pt idx="41">
                  <c:v>450946.51500000001</c:v>
                </c:pt>
                <c:pt idx="42">
                  <c:v>459018.54300000001</c:v>
                </c:pt>
                <c:pt idx="43">
                  <c:v>467054.73100000003</c:v>
                </c:pt>
                <c:pt idx="44">
                  <c:v>475055.72100000002</c:v>
                </c:pt>
                <c:pt idx="45">
                  <c:v>483018.22600000002</c:v>
                </c:pt>
                <c:pt idx="46">
                  <c:v>490944.02600000001</c:v>
                </c:pt>
                <c:pt idx="47">
                  <c:v>498821.71899999998</c:v>
                </c:pt>
                <c:pt idx="48">
                  <c:v>506620.73499999999</c:v>
                </c:pt>
                <c:pt idx="49">
                  <c:v>514301.36099999998</c:v>
                </c:pt>
                <c:pt idx="50">
                  <c:v>521836.32199999999</c:v>
                </c:pt>
                <c:pt idx="51">
                  <c:v>529213.15899999999</c:v>
                </c:pt>
                <c:pt idx="52">
                  <c:v>536441.57499999995</c:v>
                </c:pt>
                <c:pt idx="53">
                  <c:v>543544.13</c:v>
                </c:pt>
                <c:pt idx="54">
                  <c:v>550555.24199999997</c:v>
                </c:pt>
                <c:pt idx="55">
                  <c:v>557500.98100000003</c:v>
                </c:pt>
                <c:pt idx="56">
                  <c:v>564384.71699999995</c:v>
                </c:pt>
                <c:pt idx="57">
                  <c:v>571201.88899999997</c:v>
                </c:pt>
                <c:pt idx="58">
                  <c:v>577962.66500000004</c:v>
                </c:pt>
                <c:pt idx="59">
                  <c:v>584677.52899999998</c:v>
                </c:pt>
                <c:pt idx="60">
                  <c:v>591352.34499999997</c:v>
                </c:pt>
                <c:pt idx="61">
                  <c:v>597994.701</c:v>
                </c:pt>
                <c:pt idx="62">
                  <c:v>604599.45700000005</c:v>
                </c:pt>
                <c:pt idx="63">
                  <c:v>611143.93500000006</c:v>
                </c:pt>
                <c:pt idx="64">
                  <c:v>617596.48100000003</c:v>
                </c:pt>
                <c:pt idx="65">
                  <c:v>623934.12600000005</c:v>
                </c:pt>
                <c:pt idx="66">
                  <c:v>630144.54399999999</c:v>
                </c:pt>
                <c:pt idx="67">
                  <c:v>636233.13199999998</c:v>
                </c:pt>
                <c:pt idx="68">
                  <c:v>642216.70900000003</c:v>
                </c:pt>
                <c:pt idx="69">
                  <c:v>648120.95600000001</c:v>
                </c:pt>
                <c:pt idx="70">
                  <c:v>653962.33200000005</c:v>
                </c:pt>
                <c:pt idx="71" formatCode="General">
                  <c:v>659743.61199999996</c:v>
                </c:pt>
                <c:pt idx="72" formatCode="General">
                  <c:v>665450.799</c:v>
                </c:pt>
                <c:pt idx="73" formatCode="General">
                  <c:v>671063.30599999998</c:v>
                </c:pt>
                <c:pt idx="74" formatCode="General">
                  <c:v>676552.48100000003</c:v>
                </c:pt>
                <c:pt idx="75" formatCode="General">
                  <c:v>681896.01599999995</c:v>
                </c:pt>
                <c:pt idx="76" formatCode="General">
                  <c:v>687085.745</c:v>
                </c:pt>
                <c:pt idx="77" formatCode="General">
                  <c:v>692121.53300000005</c:v>
                </c:pt>
                <c:pt idx="78" formatCode="General">
                  <c:v>696997.39</c:v>
                </c:pt>
                <c:pt idx="79" formatCode="General">
                  <c:v>701709.35800000001</c:v>
                </c:pt>
                <c:pt idx="80" formatCode="General">
                  <c:v>706254.02899999998</c:v>
                </c:pt>
                <c:pt idx="81" formatCode="General">
                  <c:v>710626.97199999995</c:v>
                </c:pt>
                <c:pt idx="82" formatCode="General">
                  <c:v>714825.478</c:v>
                </c:pt>
                <c:pt idx="83" formatCode="General">
                  <c:v>718850.929</c:v>
                </c:pt>
                <c:pt idx="84" formatCode="General">
                  <c:v>722706.60199999996</c:v>
                </c:pt>
                <c:pt idx="85" formatCode="General">
                  <c:v>726395.32</c:v>
                </c:pt>
                <c:pt idx="86" formatCode="General">
                  <c:v>729917.12699999998</c:v>
                </c:pt>
                <c:pt idx="87" formatCode="General">
                  <c:v>733271.56499999994</c:v>
                </c:pt>
                <c:pt idx="88" formatCode="General">
                  <c:v>736460.09199999995</c:v>
                </c:pt>
                <c:pt idx="89" formatCode="General">
                  <c:v>739484.97100000002</c:v>
                </c:pt>
                <c:pt idx="90" formatCode="General">
                  <c:v>742347.826</c:v>
                </c:pt>
                <c:pt idx="91" formatCode="General">
                  <c:v>745049.64899999998</c:v>
                </c:pt>
                <c:pt idx="92" formatCode="General">
                  <c:v>747591.58900000004</c:v>
                </c:pt>
                <c:pt idx="93" formatCode="General">
                  <c:v>749976.41299999994</c:v>
                </c:pt>
                <c:pt idx="94" formatCode="General">
                  <c:v>752207.35999999999</c:v>
                </c:pt>
                <c:pt idx="95" formatCode="General">
                  <c:v>754286.99800000002</c:v>
                </c:pt>
                <c:pt idx="96" formatCode="General">
                  <c:v>756217.228</c:v>
                </c:pt>
                <c:pt idx="97" formatCode="General">
                  <c:v>757998.05299999996</c:v>
                </c:pt>
                <c:pt idx="98" formatCode="General">
                  <c:v>759628.74800000002</c:v>
                </c:pt>
                <c:pt idx="99" formatCode="General">
                  <c:v>761107.16</c:v>
                </c:pt>
                <c:pt idx="100" formatCode="General">
                  <c:v>762432.299</c:v>
                </c:pt>
                <c:pt idx="101" formatCode="General">
                  <c:v>763604.59400000004</c:v>
                </c:pt>
                <c:pt idx="102" formatCode="General">
                  <c:v>764625.48199999996</c:v>
                </c:pt>
                <c:pt idx="103" formatCode="General">
                  <c:v>765496.18900000001</c:v>
                </c:pt>
                <c:pt idx="104" formatCode="General">
                  <c:v>766217.902</c:v>
                </c:pt>
                <c:pt idx="105" formatCode="General">
                  <c:v>766792.34900000005</c:v>
                </c:pt>
                <c:pt idx="106" formatCode="General">
                  <c:v>767220.56299999997</c:v>
                </c:pt>
                <c:pt idx="107" formatCode="General">
                  <c:v>767503.81</c:v>
                </c:pt>
                <c:pt idx="108" formatCode="General">
                  <c:v>767642.95</c:v>
                </c:pt>
                <c:pt idx="109" formatCode="General">
                  <c:v>767639.59199999995</c:v>
                </c:pt>
                <c:pt idx="110" formatCode="General">
                  <c:v>767494.83100000001</c:v>
                </c:pt>
                <c:pt idx="111" formatCode="General">
                  <c:v>767210.48</c:v>
                </c:pt>
                <c:pt idx="112" formatCode="General">
                  <c:v>766788.54099999997</c:v>
                </c:pt>
                <c:pt idx="113" formatCode="General">
                  <c:v>766230.97400000005</c:v>
                </c:pt>
                <c:pt idx="114" formatCode="General">
                  <c:v>765539.70799999998</c:v>
                </c:pt>
                <c:pt idx="115" formatCode="General">
                  <c:v>764717.07799999998</c:v>
                </c:pt>
                <c:pt idx="116" formatCode="General">
                  <c:v>763765.43400000001</c:v>
                </c:pt>
                <c:pt idx="117" formatCode="General">
                  <c:v>762687.33900000004</c:v>
                </c:pt>
                <c:pt idx="118" formatCode="General">
                  <c:v>761485.652</c:v>
                </c:pt>
                <c:pt idx="119" formatCode="General">
                  <c:v>760163.299</c:v>
                </c:pt>
                <c:pt idx="120" formatCode="General">
                  <c:v>758723.46499999997</c:v>
                </c:pt>
                <c:pt idx="121" formatCode="General">
                  <c:v>757169.32700000005</c:v>
                </c:pt>
                <c:pt idx="122" formatCode="General">
                  <c:v>755504.06200000003</c:v>
                </c:pt>
                <c:pt idx="123" formatCode="General">
                  <c:v>753731.054</c:v>
                </c:pt>
                <c:pt idx="124" formatCode="General">
                  <c:v>751853.86499999999</c:v>
                </c:pt>
                <c:pt idx="125" formatCode="General">
                  <c:v>749876.00800000003</c:v>
                </c:pt>
                <c:pt idx="126" formatCode="General">
                  <c:v>747801.16200000001</c:v>
                </c:pt>
                <c:pt idx="127" formatCode="General">
                  <c:v>745633.27899999998</c:v>
                </c:pt>
                <c:pt idx="128" formatCode="General">
                  <c:v>743377.12</c:v>
                </c:pt>
                <c:pt idx="129" formatCode="General">
                  <c:v>741037.73899999994</c:v>
                </c:pt>
                <c:pt idx="130" formatCode="General">
                  <c:v>738619.99899999995</c:v>
                </c:pt>
                <c:pt idx="131" formatCode="General">
                  <c:v>736127.929</c:v>
                </c:pt>
                <c:pt idx="132" formatCode="General">
                  <c:v>733565.66799999995</c:v>
                </c:pt>
                <c:pt idx="133" formatCode="General">
                  <c:v>730937.69200000004</c:v>
                </c:pt>
                <c:pt idx="134" formatCode="General">
                  <c:v>728248.36199999996</c:v>
                </c:pt>
                <c:pt idx="135" formatCode="General">
                  <c:v>725502.28500000003</c:v>
                </c:pt>
                <c:pt idx="136" formatCode="General">
                  <c:v>722703.27399999998</c:v>
                </c:pt>
                <c:pt idx="137" formatCode="General">
                  <c:v>719855.24</c:v>
                </c:pt>
                <c:pt idx="138" formatCode="General">
                  <c:v>716962.16799999995</c:v>
                </c:pt>
                <c:pt idx="139" formatCode="General">
                  <c:v>714027.78500000003</c:v>
                </c:pt>
                <c:pt idx="140" formatCode="General">
                  <c:v>711055.91200000001</c:v>
                </c:pt>
                <c:pt idx="141" formatCode="General">
                  <c:v>708050.09900000005</c:v>
                </c:pt>
                <c:pt idx="142" formatCode="General">
                  <c:v>705013.70900000003</c:v>
                </c:pt>
                <c:pt idx="143" formatCode="General">
                  <c:v>701950.05</c:v>
                </c:pt>
                <c:pt idx="144" formatCode="General">
                  <c:v>698862.22</c:v>
                </c:pt>
                <c:pt idx="145" formatCode="General">
                  <c:v>695753.31099999999</c:v>
                </c:pt>
                <c:pt idx="146" formatCode="General">
                  <c:v>692626.22699999996</c:v>
                </c:pt>
                <c:pt idx="147" formatCode="General">
                  <c:v>689483.84199999995</c:v>
                </c:pt>
                <c:pt idx="148" formatCode="General">
                  <c:v>686329.11800000002</c:v>
                </c:pt>
                <c:pt idx="149" formatCode="General">
                  <c:v>683164.66700000002</c:v>
                </c:pt>
                <c:pt idx="150" formatCode="General">
                  <c:v>679992.94</c:v>
                </c:pt>
              </c:numCache>
            </c:numRef>
          </c:val>
          <c:extLst>
            <c:ext xmlns:c16="http://schemas.microsoft.com/office/drawing/2014/chart" uri="{C3380CC4-5D6E-409C-BE32-E72D297353CC}">
              <c16:uniqueId val="{00000003-F208-4C26-A493-36D8F1E50DD6}"/>
            </c:ext>
          </c:extLst>
        </c:ser>
        <c:ser>
          <c:idx val="4"/>
          <c:order val="4"/>
          <c:spPr>
            <a:solidFill>
              <a:srgbClr val="FF0000"/>
            </a:solidFill>
            <a:ln>
              <a:noFill/>
            </a:ln>
            <a:effectLst/>
          </c:spPr>
          <c:cat>
            <c:numRef>
              <c:f>'Figure 1'!$D$1:$EX$1</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cat>
          <c:val>
            <c:numRef>
              <c:f>'Figure 1'!$D$6:$EX$6</c:f>
              <c:numCache>
                <c:formatCode>#\ ###\ ###\ ##0;\-#\ ###\ ###\ ##0;0</c:formatCode>
                <c:ptCount val="151"/>
                <c:pt idx="0">
                  <c:v>227794.13699999999</c:v>
                </c:pt>
                <c:pt idx="1">
                  <c:v>232327.85699999999</c:v>
                </c:pt>
                <c:pt idx="2">
                  <c:v>237096.56</c:v>
                </c:pt>
                <c:pt idx="3">
                  <c:v>242092.45600000001</c:v>
                </c:pt>
                <c:pt idx="4">
                  <c:v>247310.59700000001</c:v>
                </c:pt>
                <c:pt idx="5">
                  <c:v>252748.91699999999</c:v>
                </c:pt>
                <c:pt idx="6">
                  <c:v>258408.217</c:v>
                </c:pt>
                <c:pt idx="7">
                  <c:v>264292.21399999998</c:v>
                </c:pt>
                <c:pt idx="8">
                  <c:v>270407.02799999999</c:v>
                </c:pt>
                <c:pt idx="9">
                  <c:v>276760.72200000001</c:v>
                </c:pt>
                <c:pt idx="10">
                  <c:v>283361.17099999997</c:v>
                </c:pt>
                <c:pt idx="11">
                  <c:v>290214.467</c:v>
                </c:pt>
                <c:pt idx="12">
                  <c:v>297322.60399999999</c:v>
                </c:pt>
                <c:pt idx="13">
                  <c:v>304683.36599999998</c:v>
                </c:pt>
                <c:pt idx="14">
                  <c:v>312291.84899999999</c:v>
                </c:pt>
                <c:pt idx="15">
                  <c:v>320147.29499999998</c:v>
                </c:pt>
                <c:pt idx="16">
                  <c:v>328256.59399999998</c:v>
                </c:pt>
                <c:pt idx="17">
                  <c:v>336631.17700000003</c:v>
                </c:pt>
                <c:pt idx="18">
                  <c:v>345280.35399999999</c:v>
                </c:pt>
                <c:pt idx="19">
                  <c:v>354214.82199999999</c:v>
                </c:pt>
                <c:pt idx="20">
                  <c:v>363447.59299999999</c:v>
                </c:pt>
                <c:pt idx="21">
                  <c:v>372983.50599999999</c:v>
                </c:pt>
                <c:pt idx="22">
                  <c:v>382837.766</c:v>
                </c:pt>
                <c:pt idx="23">
                  <c:v>393044.43800000002</c:v>
                </c:pt>
                <c:pt idx="24">
                  <c:v>403645.93599999999</c:v>
                </c:pt>
                <c:pt idx="25">
                  <c:v>414674.67599999998</c:v>
                </c:pt>
                <c:pt idx="26">
                  <c:v>426144.45600000001</c:v>
                </c:pt>
                <c:pt idx="27">
                  <c:v>438054.80699999997</c:v>
                </c:pt>
                <c:pt idx="28">
                  <c:v>450403.897</c:v>
                </c:pt>
                <c:pt idx="29">
                  <c:v>463183.56099999999</c:v>
                </c:pt>
                <c:pt idx="30">
                  <c:v>476386.22499999998</c:v>
                </c:pt>
                <c:pt idx="31">
                  <c:v>490003.90500000003</c:v>
                </c:pt>
                <c:pt idx="32">
                  <c:v>504034.17599999998</c:v>
                </c:pt>
                <c:pt idx="33">
                  <c:v>518479.76</c:v>
                </c:pt>
                <c:pt idx="34">
                  <c:v>533345.152</c:v>
                </c:pt>
                <c:pt idx="35">
                  <c:v>548626.14</c:v>
                </c:pt>
                <c:pt idx="36">
                  <c:v>564327.29799999995</c:v>
                </c:pt>
                <c:pt idx="37">
                  <c:v>580424.29200000002</c:v>
                </c:pt>
                <c:pt idx="38">
                  <c:v>596849.00699999998</c:v>
                </c:pt>
                <c:pt idx="39">
                  <c:v>613512.10800000001</c:v>
                </c:pt>
                <c:pt idx="40">
                  <c:v>630349.68500000006</c:v>
                </c:pt>
                <c:pt idx="41">
                  <c:v>647344.04099999997</c:v>
                </c:pt>
                <c:pt idx="42">
                  <c:v>664512.03399999999</c:v>
                </c:pt>
                <c:pt idx="43">
                  <c:v>681869.33299999998</c:v>
                </c:pt>
                <c:pt idx="44">
                  <c:v>699445.41299999994</c:v>
                </c:pt>
                <c:pt idx="45">
                  <c:v>717270.11199999996</c:v>
                </c:pt>
                <c:pt idx="46">
                  <c:v>735361.10699999996</c:v>
                </c:pt>
                <c:pt idx="47">
                  <c:v>753737.58400000003</c:v>
                </c:pt>
                <c:pt idx="48">
                  <c:v>772437.16200000001</c:v>
                </c:pt>
                <c:pt idx="49">
                  <c:v>791504.16500000004</c:v>
                </c:pt>
                <c:pt idx="50">
                  <c:v>810984.23199999996</c:v>
                </c:pt>
                <c:pt idx="51">
                  <c:v>830902.53899999999</c:v>
                </c:pt>
                <c:pt idx="52">
                  <c:v>851298.43700000003</c:v>
                </c:pt>
                <c:pt idx="53">
                  <c:v>872248.33700000006</c:v>
                </c:pt>
                <c:pt idx="54">
                  <c:v>893842.78599999996</c:v>
                </c:pt>
                <c:pt idx="55">
                  <c:v>916154.28500000003</c:v>
                </c:pt>
                <c:pt idx="56">
                  <c:v>939210.049</c:v>
                </c:pt>
                <c:pt idx="57">
                  <c:v>963021.83700000006</c:v>
                </c:pt>
                <c:pt idx="58">
                  <c:v>987623.52</c:v>
                </c:pt>
                <c:pt idx="59">
                  <c:v>1013045.725</c:v>
                </c:pt>
                <c:pt idx="60">
                  <c:v>1039304.03</c:v>
                </c:pt>
                <c:pt idx="61">
                  <c:v>1066409.7120000001</c:v>
                </c:pt>
                <c:pt idx="62">
                  <c:v>1094343.0290000001</c:v>
                </c:pt>
                <c:pt idx="63">
                  <c:v>1123045.1370000001</c:v>
                </c:pt>
                <c:pt idx="64">
                  <c:v>1152433.618</c:v>
                </c:pt>
                <c:pt idx="65">
                  <c:v>1182438.8030000001</c:v>
                </c:pt>
                <c:pt idx="66">
                  <c:v>1213040.5419999999</c:v>
                </c:pt>
                <c:pt idx="67">
                  <c:v>1244222.2690000001</c:v>
                </c:pt>
                <c:pt idx="68">
                  <c:v>1275921.014</c:v>
                </c:pt>
                <c:pt idx="69">
                  <c:v>1308064.176</c:v>
                </c:pt>
                <c:pt idx="70">
                  <c:v>1340598.1129999999</c:v>
                </c:pt>
                <c:pt idx="71" formatCode="General">
                  <c:v>1373486.4720000001</c:v>
                </c:pt>
                <c:pt idx="72" formatCode="General">
                  <c:v>1406728.76</c:v>
                </c:pt>
                <c:pt idx="73" formatCode="General">
                  <c:v>1440353.36</c:v>
                </c:pt>
                <c:pt idx="74" formatCode="General">
                  <c:v>1474410.4180000001</c:v>
                </c:pt>
                <c:pt idx="75" formatCode="General">
                  <c:v>1508935.203</c:v>
                </c:pt>
                <c:pt idx="76" formatCode="General">
                  <c:v>1543926.3729999999</c:v>
                </c:pt>
                <c:pt idx="77" formatCode="General">
                  <c:v>1579364.7009999999</c:v>
                </c:pt>
                <c:pt idx="78" formatCode="General">
                  <c:v>1615247.39</c:v>
                </c:pt>
                <c:pt idx="79" formatCode="General">
                  <c:v>1651568.5730000001</c:v>
                </c:pt>
                <c:pt idx="80" formatCode="General">
                  <c:v>1688321.1170000001</c:v>
                </c:pt>
                <c:pt idx="81" formatCode="General">
                  <c:v>1725497.905</c:v>
                </c:pt>
                <c:pt idx="82" formatCode="General">
                  <c:v>1763089.294</c:v>
                </c:pt>
                <c:pt idx="83" formatCode="General">
                  <c:v>1801080.7890000001</c:v>
                </c:pt>
                <c:pt idx="84" formatCode="General">
                  <c:v>1839454.882</c:v>
                </c:pt>
                <c:pt idx="85" formatCode="General">
                  <c:v>1878193.7039999999</c:v>
                </c:pt>
                <c:pt idx="86" formatCode="General">
                  <c:v>1917281.4269999999</c:v>
                </c:pt>
                <c:pt idx="87" formatCode="General">
                  <c:v>1956701.773</c:v>
                </c:pt>
                <c:pt idx="88" formatCode="General">
                  <c:v>1996434.436</c:v>
                </c:pt>
                <c:pt idx="89" formatCode="General">
                  <c:v>2036457.706</c:v>
                </c:pt>
                <c:pt idx="90" formatCode="General">
                  <c:v>2076749.5789999999</c:v>
                </c:pt>
                <c:pt idx="91" formatCode="General">
                  <c:v>2117291.2319999998</c:v>
                </c:pt>
                <c:pt idx="92" formatCode="General">
                  <c:v>2158061.5529999998</c:v>
                </c:pt>
                <c:pt idx="93" formatCode="General">
                  <c:v>2199032.0359999998</c:v>
                </c:pt>
                <c:pt idx="94" formatCode="General">
                  <c:v>2240171.6680000001</c:v>
                </c:pt>
                <c:pt idx="95" formatCode="General">
                  <c:v>2281452.503</c:v>
                </c:pt>
                <c:pt idx="96" formatCode="General">
                  <c:v>2322851.69</c:v>
                </c:pt>
                <c:pt idx="97" formatCode="General">
                  <c:v>2364351.1639999999</c:v>
                </c:pt>
                <c:pt idx="98" formatCode="General">
                  <c:v>2405932.5440000002</c:v>
                </c:pt>
                <c:pt idx="99" formatCode="General">
                  <c:v>2447579.6529999999</c:v>
                </c:pt>
                <c:pt idx="100" formatCode="General">
                  <c:v>2489275.4389999998</c:v>
                </c:pt>
                <c:pt idx="101" formatCode="General">
                  <c:v>2531002.0460000001</c:v>
                </c:pt>
                <c:pt idx="102" formatCode="General">
                  <c:v>2572740.284</c:v>
                </c:pt>
                <c:pt idx="103" formatCode="General">
                  <c:v>2614471.7689999999</c:v>
                </c:pt>
                <c:pt idx="104" formatCode="General">
                  <c:v>2656177.5819999999</c:v>
                </c:pt>
                <c:pt idx="105" formatCode="General">
                  <c:v>2697840.372</c:v>
                </c:pt>
                <c:pt idx="106" formatCode="General">
                  <c:v>2739441.9019999998</c:v>
                </c:pt>
                <c:pt idx="107" formatCode="General">
                  <c:v>2780966.946</c:v>
                </c:pt>
                <c:pt idx="108" formatCode="General">
                  <c:v>2822404.2570000002</c:v>
                </c:pt>
                <c:pt idx="109" formatCode="General">
                  <c:v>2863744.77</c:v>
                </c:pt>
                <c:pt idx="110" formatCode="General">
                  <c:v>2904977.4339999999</c:v>
                </c:pt>
                <c:pt idx="111" formatCode="General">
                  <c:v>2946087.844</c:v>
                </c:pt>
                <c:pt idx="112" formatCode="General">
                  <c:v>2987058.1460000002</c:v>
                </c:pt>
                <c:pt idx="113" formatCode="General">
                  <c:v>3027869.1359999999</c:v>
                </c:pt>
                <c:pt idx="114" formatCode="General">
                  <c:v>3068499.8319999999</c:v>
                </c:pt>
                <c:pt idx="115" formatCode="General">
                  <c:v>3108930.7220000001</c:v>
                </c:pt>
                <c:pt idx="116" formatCode="General">
                  <c:v>3149144.7749999999</c:v>
                </c:pt>
                <c:pt idx="117" formatCode="General">
                  <c:v>3189126.7719999999</c:v>
                </c:pt>
                <c:pt idx="118" formatCode="General">
                  <c:v>3228861.2650000001</c:v>
                </c:pt>
                <c:pt idx="119" formatCode="General">
                  <c:v>3268333.35</c:v>
                </c:pt>
                <c:pt idx="120" formatCode="General">
                  <c:v>3307527.5929999999</c:v>
                </c:pt>
                <c:pt idx="121" formatCode="General">
                  <c:v>3346427.6749999998</c:v>
                </c:pt>
                <c:pt idx="122" formatCode="General">
                  <c:v>3385016.6290000002</c:v>
                </c:pt>
                <c:pt idx="123" formatCode="General">
                  <c:v>3423278.54</c:v>
                </c:pt>
                <c:pt idx="124" formatCode="General">
                  <c:v>3461197.2059999998</c:v>
                </c:pt>
                <c:pt idx="125" formatCode="General">
                  <c:v>3498756.6320000002</c:v>
                </c:pt>
                <c:pt idx="126" formatCode="General">
                  <c:v>3535942.1809999999</c:v>
                </c:pt>
                <c:pt idx="127" formatCode="General">
                  <c:v>3572737.4440000001</c:v>
                </c:pt>
                <c:pt idx="128" formatCode="General">
                  <c:v>3609121.61</c:v>
                </c:pt>
                <c:pt idx="129" formatCode="General">
                  <c:v>3645072.6310000001</c:v>
                </c:pt>
                <c:pt idx="130" formatCode="General">
                  <c:v>3680570.7250000001</c:v>
                </c:pt>
                <c:pt idx="131" formatCode="General">
                  <c:v>3715600.5860000001</c:v>
                </c:pt>
                <c:pt idx="132" formatCode="General">
                  <c:v>3750150.6630000002</c:v>
                </c:pt>
                <c:pt idx="133" formatCode="General">
                  <c:v>3784210.6349999998</c:v>
                </c:pt>
                <c:pt idx="134" formatCode="General">
                  <c:v>3817771.9849999999</c:v>
                </c:pt>
                <c:pt idx="135" formatCode="General">
                  <c:v>3850825.875</c:v>
                </c:pt>
                <c:pt idx="136" formatCode="General">
                  <c:v>3883362.4440000001</c:v>
                </c:pt>
                <c:pt idx="137" formatCode="General">
                  <c:v>3915370.8960000002</c:v>
                </c:pt>
                <c:pt idx="138" formatCode="General">
                  <c:v>3946842.0619999999</c:v>
                </c:pt>
                <c:pt idx="139" formatCode="General">
                  <c:v>3977767.0580000002</c:v>
                </c:pt>
                <c:pt idx="140" formatCode="General">
                  <c:v>4008137.7390000001</c:v>
                </c:pt>
                <c:pt idx="141" formatCode="General">
                  <c:v>4037946.86</c:v>
                </c:pt>
                <c:pt idx="142" formatCode="General">
                  <c:v>4067188.2149999999</c:v>
                </c:pt>
                <c:pt idx="143" formatCode="General">
                  <c:v>4095856.037</c:v>
                </c:pt>
                <c:pt idx="144" formatCode="General">
                  <c:v>4123945.7859999998</c:v>
                </c:pt>
                <c:pt idx="145" formatCode="General">
                  <c:v>4151452.8050000002</c:v>
                </c:pt>
                <c:pt idx="146" formatCode="General">
                  <c:v>4178373.2069999999</c:v>
                </c:pt>
                <c:pt idx="147" formatCode="General">
                  <c:v>4204703.6210000003</c:v>
                </c:pt>
                <c:pt idx="148" formatCode="General">
                  <c:v>4230440.977</c:v>
                </c:pt>
                <c:pt idx="149" formatCode="General">
                  <c:v>4255582.9119999995</c:v>
                </c:pt>
                <c:pt idx="150" formatCode="General">
                  <c:v>4280127.1310000001</c:v>
                </c:pt>
              </c:numCache>
            </c:numRef>
          </c:val>
          <c:extLst>
            <c:ext xmlns:c16="http://schemas.microsoft.com/office/drawing/2014/chart" uri="{C3380CC4-5D6E-409C-BE32-E72D297353CC}">
              <c16:uniqueId val="{00000004-F208-4C26-A493-36D8F1E50DD6}"/>
            </c:ext>
          </c:extLst>
        </c:ser>
        <c:dLbls>
          <c:showLegendKey val="0"/>
          <c:showVal val="0"/>
          <c:showCatName val="0"/>
          <c:showSerName val="0"/>
          <c:showPercent val="0"/>
          <c:showBubbleSize val="0"/>
        </c:dLbls>
        <c:axId val="1394877376"/>
        <c:axId val="1606939984"/>
      </c:areaChart>
      <c:catAx>
        <c:axId val="13948773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6939984"/>
        <c:crosses val="autoZero"/>
        <c:auto val="1"/>
        <c:lblAlgn val="ctr"/>
        <c:lblOffset val="100"/>
        <c:tickLblSkip val="50"/>
        <c:tickMarkSkip val="20"/>
        <c:noMultiLvlLbl val="0"/>
      </c:catAx>
      <c:valAx>
        <c:axId val="1606939984"/>
        <c:scaling>
          <c:orientation val="minMax"/>
        </c:scaling>
        <c:delete val="0"/>
        <c:axPos val="l"/>
        <c:majorGridlines>
          <c:spPr>
            <a:ln w="9525" cap="flat" cmpd="sng" algn="ctr">
              <a:solidFill>
                <a:schemeClr val="tx1">
                  <a:lumMod val="15000"/>
                  <a:lumOff val="85000"/>
                </a:schemeClr>
              </a:solidFill>
              <a:round/>
            </a:ln>
            <a:effectLst/>
          </c:spPr>
        </c:majorGridlines>
        <c:numFmt formatCode="#\ ###\ ###\ ##0;\-#\ ###\ ###\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4877376"/>
        <c:crosses val="autoZero"/>
        <c:crossBetween val="midCat"/>
        <c:dispUnits>
          <c:builtInUnit val="millions"/>
        </c:dispUnits>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Figure 2: Fertility estimates</a:t>
            </a:r>
            <a:r>
              <a:rPr lang="en-US" baseline="0"/>
              <a:t> 1960-2020 and</a:t>
            </a:r>
          </a:p>
          <a:p>
            <a:pPr>
              <a:defRPr/>
            </a:pPr>
            <a:r>
              <a:rPr lang="en-US" baseline="0"/>
              <a:t> projections to 2050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03937007874015"/>
          <c:y val="0.21628742514970059"/>
          <c:w val="0.83129396325459315"/>
          <c:h val="0.69110471969446929"/>
        </c:manualLayout>
      </c:layout>
      <c:scatterChart>
        <c:scatterStyle val="lineMarker"/>
        <c:varyColors val="0"/>
        <c:ser>
          <c:idx val="0"/>
          <c:order val="0"/>
          <c:tx>
            <c:strRef>
              <c:f>'Fig 2'!$G$2</c:f>
              <c:strCache>
                <c:ptCount val="1"/>
                <c:pt idx="0">
                  <c:v>Africa</c:v>
                </c:pt>
              </c:strCache>
            </c:strRef>
          </c:tx>
          <c:spPr>
            <a:ln w="28575" cap="rnd">
              <a:solidFill>
                <a:schemeClr val="accent1"/>
              </a:solidFill>
              <a:round/>
            </a:ln>
            <a:effectLst/>
          </c:spPr>
          <c:marker>
            <c:symbol val="none"/>
          </c:marker>
          <c:xVal>
            <c:numRef>
              <c:f>'Fig 2'!$H$1:$AA$1</c:f>
              <c:numCache>
                <c:formatCode>General</c:formatCode>
                <c:ptCount val="20"/>
                <c:pt idx="0">
                  <c:v>1952.5</c:v>
                </c:pt>
                <c:pt idx="1">
                  <c:v>1957.5</c:v>
                </c:pt>
                <c:pt idx="2">
                  <c:v>1962.5</c:v>
                </c:pt>
                <c:pt idx="3">
                  <c:v>1967.5</c:v>
                </c:pt>
                <c:pt idx="4">
                  <c:v>1972.5</c:v>
                </c:pt>
                <c:pt idx="5">
                  <c:v>1977.5</c:v>
                </c:pt>
                <c:pt idx="6">
                  <c:v>1982.5</c:v>
                </c:pt>
                <c:pt idx="7">
                  <c:v>1987.5</c:v>
                </c:pt>
                <c:pt idx="8">
                  <c:v>1992.5</c:v>
                </c:pt>
                <c:pt idx="9">
                  <c:v>1997.5</c:v>
                </c:pt>
                <c:pt idx="10">
                  <c:v>2002.5</c:v>
                </c:pt>
                <c:pt idx="11">
                  <c:v>2007.5</c:v>
                </c:pt>
                <c:pt idx="12">
                  <c:v>2012.5</c:v>
                </c:pt>
                <c:pt idx="13">
                  <c:v>2017.5</c:v>
                </c:pt>
                <c:pt idx="14">
                  <c:v>2022.5</c:v>
                </c:pt>
                <c:pt idx="15">
                  <c:v>2027.5</c:v>
                </c:pt>
                <c:pt idx="16">
                  <c:v>2032.5</c:v>
                </c:pt>
                <c:pt idx="17">
                  <c:v>2037.5</c:v>
                </c:pt>
                <c:pt idx="18">
                  <c:v>2042.5</c:v>
                </c:pt>
                <c:pt idx="19">
                  <c:v>2047.5</c:v>
                </c:pt>
              </c:numCache>
            </c:numRef>
          </c:xVal>
          <c:yVal>
            <c:numRef>
              <c:f>'Fig 2'!$H$2:$AA$2</c:f>
              <c:numCache>
                <c:formatCode>General</c:formatCode>
                <c:ptCount val="20"/>
                <c:pt idx="2">
                  <c:v>6.6992670943786603</c:v>
                </c:pt>
                <c:pt idx="3">
                  <c:v>6.7059664368388496</c:v>
                </c:pt>
                <c:pt idx="4">
                  <c:v>6.7029875882073098</c:v>
                </c:pt>
                <c:pt idx="5">
                  <c:v>6.63962911763194</c:v>
                </c:pt>
                <c:pt idx="6">
                  <c:v>6.5009864167669198</c:v>
                </c:pt>
                <c:pt idx="7">
                  <c:v>6.1868578916408499</c:v>
                </c:pt>
                <c:pt idx="8">
                  <c:v>5.7238115141836401</c:v>
                </c:pt>
                <c:pt idx="9">
                  <c:v>5.3508027753440697</c:v>
                </c:pt>
                <c:pt idx="10">
                  <c:v>5.0770684270762603</c:v>
                </c:pt>
                <c:pt idx="11">
                  <c:v>4.89995090208307</c:v>
                </c:pt>
                <c:pt idx="12">
                  <c:v>4.7301182245358699</c:v>
                </c:pt>
                <c:pt idx="13">
                  <c:v>4.4383748949798596</c:v>
                </c:pt>
                <c:pt idx="14">
                  <c:v>4.1554527214044699</c:v>
                </c:pt>
                <c:pt idx="15">
                  <c:v>3.8926442215052099</c:v>
                </c:pt>
                <c:pt idx="16">
                  <c:v>3.6512008124570201</c:v>
                </c:pt>
                <c:pt idx="17">
                  <c:v>3.4338014919589299</c:v>
                </c:pt>
                <c:pt idx="18">
                  <c:v>3.24228819210296</c:v>
                </c:pt>
                <c:pt idx="19">
                  <c:v>3.0707283998775399</c:v>
                </c:pt>
              </c:numCache>
            </c:numRef>
          </c:yVal>
          <c:smooth val="0"/>
          <c:extLst>
            <c:ext xmlns:c16="http://schemas.microsoft.com/office/drawing/2014/chart" uri="{C3380CC4-5D6E-409C-BE32-E72D297353CC}">
              <c16:uniqueId val="{00000000-0472-4B9B-886C-F7D47C3927C0}"/>
            </c:ext>
          </c:extLst>
        </c:ser>
        <c:ser>
          <c:idx val="1"/>
          <c:order val="1"/>
          <c:tx>
            <c:strRef>
              <c:f>'Fig 2'!$G$3</c:f>
              <c:strCache>
                <c:ptCount val="1"/>
                <c:pt idx="0">
                  <c:v>Eastern Asia</c:v>
                </c:pt>
              </c:strCache>
            </c:strRef>
          </c:tx>
          <c:spPr>
            <a:ln w="28575" cap="rnd">
              <a:solidFill>
                <a:schemeClr val="accent2"/>
              </a:solidFill>
              <a:round/>
            </a:ln>
            <a:effectLst/>
          </c:spPr>
          <c:marker>
            <c:symbol val="none"/>
          </c:marker>
          <c:xVal>
            <c:numRef>
              <c:f>'Fig 2'!$H$1:$AA$1</c:f>
              <c:numCache>
                <c:formatCode>General</c:formatCode>
                <c:ptCount val="20"/>
                <c:pt idx="0">
                  <c:v>1952.5</c:v>
                </c:pt>
                <c:pt idx="1">
                  <c:v>1957.5</c:v>
                </c:pt>
                <c:pt idx="2">
                  <c:v>1962.5</c:v>
                </c:pt>
                <c:pt idx="3">
                  <c:v>1967.5</c:v>
                </c:pt>
                <c:pt idx="4">
                  <c:v>1972.5</c:v>
                </c:pt>
                <c:pt idx="5">
                  <c:v>1977.5</c:v>
                </c:pt>
                <c:pt idx="6">
                  <c:v>1982.5</c:v>
                </c:pt>
                <c:pt idx="7">
                  <c:v>1987.5</c:v>
                </c:pt>
                <c:pt idx="8">
                  <c:v>1992.5</c:v>
                </c:pt>
                <c:pt idx="9">
                  <c:v>1997.5</c:v>
                </c:pt>
                <c:pt idx="10">
                  <c:v>2002.5</c:v>
                </c:pt>
                <c:pt idx="11">
                  <c:v>2007.5</c:v>
                </c:pt>
                <c:pt idx="12">
                  <c:v>2012.5</c:v>
                </c:pt>
                <c:pt idx="13">
                  <c:v>2017.5</c:v>
                </c:pt>
                <c:pt idx="14">
                  <c:v>2022.5</c:v>
                </c:pt>
                <c:pt idx="15">
                  <c:v>2027.5</c:v>
                </c:pt>
                <c:pt idx="16">
                  <c:v>2032.5</c:v>
                </c:pt>
                <c:pt idx="17">
                  <c:v>2037.5</c:v>
                </c:pt>
                <c:pt idx="18">
                  <c:v>2042.5</c:v>
                </c:pt>
                <c:pt idx="19">
                  <c:v>2047.5</c:v>
                </c:pt>
              </c:numCache>
            </c:numRef>
          </c:xVal>
          <c:yVal>
            <c:numRef>
              <c:f>'Fig 2'!$H$3:$AA$3</c:f>
              <c:numCache>
                <c:formatCode>General</c:formatCode>
                <c:ptCount val="20"/>
                <c:pt idx="2">
                  <c:v>5.4879214754754404</c:v>
                </c:pt>
                <c:pt idx="3">
                  <c:v>5.5695568165276796</c:v>
                </c:pt>
                <c:pt idx="4">
                  <c:v>4.4218625652621402</c:v>
                </c:pt>
                <c:pt idx="5">
                  <c:v>2.8643346164110399</c:v>
                </c:pt>
                <c:pt idx="6">
                  <c:v>2.4479883481428701</c:v>
                </c:pt>
                <c:pt idx="7">
                  <c:v>2.5967375162713799</c:v>
                </c:pt>
                <c:pt idx="8">
                  <c:v>1.81137184776062</c:v>
                </c:pt>
                <c:pt idx="9">
                  <c:v>1.6021536116144299</c:v>
                </c:pt>
                <c:pt idx="10">
                  <c:v>1.5726447986081999</c:v>
                </c:pt>
                <c:pt idx="11">
                  <c:v>1.5918340278591001</c:v>
                </c:pt>
                <c:pt idx="12">
                  <c:v>1.6255704517856799</c:v>
                </c:pt>
                <c:pt idx="13">
                  <c:v>1.6533709256978999</c:v>
                </c:pt>
                <c:pt idx="14">
                  <c:v>1.6568201052449101</c:v>
                </c:pt>
                <c:pt idx="15">
                  <c:v>1.67704546179707</c:v>
                </c:pt>
                <c:pt idx="16">
                  <c:v>1.70217229550535</c:v>
                </c:pt>
                <c:pt idx="17">
                  <c:v>1.71340151872756</c:v>
                </c:pt>
                <c:pt idx="18">
                  <c:v>1.7237029290203101</c:v>
                </c:pt>
                <c:pt idx="19">
                  <c:v>1.7292844051368199</c:v>
                </c:pt>
              </c:numCache>
            </c:numRef>
          </c:yVal>
          <c:smooth val="0"/>
          <c:extLst>
            <c:ext xmlns:c16="http://schemas.microsoft.com/office/drawing/2014/chart" uri="{C3380CC4-5D6E-409C-BE32-E72D297353CC}">
              <c16:uniqueId val="{00000001-0472-4B9B-886C-F7D47C3927C0}"/>
            </c:ext>
          </c:extLst>
        </c:ser>
        <c:ser>
          <c:idx val="2"/>
          <c:order val="2"/>
          <c:tx>
            <c:strRef>
              <c:f>'Fig 2'!$G$4</c:f>
              <c:strCache>
                <c:ptCount val="1"/>
                <c:pt idx="0">
                  <c:v>Other Asia</c:v>
                </c:pt>
              </c:strCache>
            </c:strRef>
          </c:tx>
          <c:spPr>
            <a:ln w="28575" cap="rnd">
              <a:solidFill>
                <a:schemeClr val="accent3"/>
              </a:solidFill>
              <a:round/>
            </a:ln>
            <a:effectLst/>
          </c:spPr>
          <c:marker>
            <c:symbol val="none"/>
          </c:marker>
          <c:xVal>
            <c:numRef>
              <c:f>'Fig 2'!$H$1:$AA$1</c:f>
              <c:numCache>
                <c:formatCode>General</c:formatCode>
                <c:ptCount val="20"/>
                <c:pt idx="0">
                  <c:v>1952.5</c:v>
                </c:pt>
                <c:pt idx="1">
                  <c:v>1957.5</c:v>
                </c:pt>
                <c:pt idx="2">
                  <c:v>1962.5</c:v>
                </c:pt>
                <c:pt idx="3">
                  <c:v>1967.5</c:v>
                </c:pt>
                <c:pt idx="4">
                  <c:v>1972.5</c:v>
                </c:pt>
                <c:pt idx="5">
                  <c:v>1977.5</c:v>
                </c:pt>
                <c:pt idx="6">
                  <c:v>1982.5</c:v>
                </c:pt>
                <c:pt idx="7">
                  <c:v>1987.5</c:v>
                </c:pt>
                <c:pt idx="8">
                  <c:v>1992.5</c:v>
                </c:pt>
                <c:pt idx="9">
                  <c:v>1997.5</c:v>
                </c:pt>
                <c:pt idx="10">
                  <c:v>2002.5</c:v>
                </c:pt>
                <c:pt idx="11">
                  <c:v>2007.5</c:v>
                </c:pt>
                <c:pt idx="12">
                  <c:v>2012.5</c:v>
                </c:pt>
                <c:pt idx="13">
                  <c:v>2017.5</c:v>
                </c:pt>
                <c:pt idx="14">
                  <c:v>2022.5</c:v>
                </c:pt>
                <c:pt idx="15">
                  <c:v>2027.5</c:v>
                </c:pt>
                <c:pt idx="16">
                  <c:v>2032.5</c:v>
                </c:pt>
                <c:pt idx="17">
                  <c:v>2037.5</c:v>
                </c:pt>
                <c:pt idx="18">
                  <c:v>2042.5</c:v>
                </c:pt>
                <c:pt idx="19">
                  <c:v>2047.5</c:v>
                </c:pt>
              </c:numCache>
            </c:numRef>
          </c:xVal>
          <c:yVal>
            <c:numRef>
              <c:f>'Fig 2'!$H$4:$AA$4</c:f>
              <c:numCache>
                <c:formatCode>General</c:formatCode>
                <c:ptCount val="20"/>
                <c:pt idx="2">
                  <c:v>6.0719234139133285</c:v>
                </c:pt>
                <c:pt idx="3">
                  <c:v>5.9211680779808225</c:v>
                </c:pt>
                <c:pt idx="4">
                  <c:v>5.6190365186914777</c:v>
                </c:pt>
                <c:pt idx="5">
                  <c:v>5.1786835137941232</c:v>
                </c:pt>
                <c:pt idx="6">
                  <c:v>4.8105418269251947</c:v>
                </c:pt>
                <c:pt idx="7">
                  <c:v>4.3222257734963181</c:v>
                </c:pt>
                <c:pt idx="8">
                  <c:v>3.8249914330694792</c:v>
                </c:pt>
                <c:pt idx="9">
                  <c:v>3.3962370659273269</c:v>
                </c:pt>
                <c:pt idx="10">
                  <c:v>3.0594652926298003</c:v>
                </c:pt>
                <c:pt idx="11">
                  <c:v>2.7844495023326861</c:v>
                </c:pt>
                <c:pt idx="12">
                  <c:v>2.525201230774107</c:v>
                </c:pt>
                <c:pt idx="13">
                  <c:v>2.3900015723184169</c:v>
                </c:pt>
                <c:pt idx="14">
                  <c:v>2.2770826834316558</c:v>
                </c:pt>
                <c:pt idx="15">
                  <c:v>2.1804103635165748</c:v>
                </c:pt>
                <c:pt idx="16">
                  <c:v>2.0946072965629594</c:v>
                </c:pt>
                <c:pt idx="17">
                  <c:v>2.0219584203133989</c:v>
                </c:pt>
                <c:pt idx="18">
                  <c:v>1.9654678867935094</c:v>
                </c:pt>
                <c:pt idx="19">
                  <c:v>1.9211630410237046</c:v>
                </c:pt>
              </c:numCache>
            </c:numRef>
          </c:yVal>
          <c:smooth val="0"/>
          <c:extLst>
            <c:ext xmlns:c16="http://schemas.microsoft.com/office/drawing/2014/chart" uri="{C3380CC4-5D6E-409C-BE32-E72D297353CC}">
              <c16:uniqueId val="{00000002-0472-4B9B-886C-F7D47C3927C0}"/>
            </c:ext>
          </c:extLst>
        </c:ser>
        <c:ser>
          <c:idx val="3"/>
          <c:order val="3"/>
          <c:tx>
            <c:strRef>
              <c:f>'Fig 2'!$G$5</c:f>
              <c:strCache>
                <c:ptCount val="1"/>
                <c:pt idx="0">
                  <c:v>Europe</c:v>
                </c:pt>
              </c:strCache>
            </c:strRef>
          </c:tx>
          <c:spPr>
            <a:ln w="28575" cap="rnd">
              <a:solidFill>
                <a:schemeClr val="accent4"/>
              </a:solidFill>
              <a:round/>
            </a:ln>
            <a:effectLst/>
          </c:spPr>
          <c:marker>
            <c:symbol val="none"/>
          </c:marker>
          <c:xVal>
            <c:numRef>
              <c:f>'Fig 2'!$H$1:$AA$1</c:f>
              <c:numCache>
                <c:formatCode>General</c:formatCode>
                <c:ptCount val="20"/>
                <c:pt idx="0">
                  <c:v>1952.5</c:v>
                </c:pt>
                <c:pt idx="1">
                  <c:v>1957.5</c:v>
                </c:pt>
                <c:pt idx="2">
                  <c:v>1962.5</c:v>
                </c:pt>
                <c:pt idx="3">
                  <c:v>1967.5</c:v>
                </c:pt>
                <c:pt idx="4">
                  <c:v>1972.5</c:v>
                </c:pt>
                <c:pt idx="5">
                  <c:v>1977.5</c:v>
                </c:pt>
                <c:pt idx="6">
                  <c:v>1982.5</c:v>
                </c:pt>
                <c:pt idx="7">
                  <c:v>1987.5</c:v>
                </c:pt>
                <c:pt idx="8">
                  <c:v>1992.5</c:v>
                </c:pt>
                <c:pt idx="9">
                  <c:v>1997.5</c:v>
                </c:pt>
                <c:pt idx="10">
                  <c:v>2002.5</c:v>
                </c:pt>
                <c:pt idx="11">
                  <c:v>2007.5</c:v>
                </c:pt>
                <c:pt idx="12">
                  <c:v>2012.5</c:v>
                </c:pt>
                <c:pt idx="13">
                  <c:v>2017.5</c:v>
                </c:pt>
                <c:pt idx="14">
                  <c:v>2022.5</c:v>
                </c:pt>
                <c:pt idx="15">
                  <c:v>2027.5</c:v>
                </c:pt>
                <c:pt idx="16">
                  <c:v>2032.5</c:v>
                </c:pt>
                <c:pt idx="17">
                  <c:v>2037.5</c:v>
                </c:pt>
                <c:pt idx="18">
                  <c:v>2042.5</c:v>
                </c:pt>
                <c:pt idx="19">
                  <c:v>2047.5</c:v>
                </c:pt>
              </c:numCache>
            </c:numRef>
          </c:xVal>
          <c:yVal>
            <c:numRef>
              <c:f>'Fig 2'!$H$5:$AA$5</c:f>
              <c:numCache>
                <c:formatCode>General</c:formatCode>
                <c:ptCount val="20"/>
                <c:pt idx="2">
                  <c:v>2.5689621529079298</c:v>
                </c:pt>
                <c:pt idx="3">
                  <c:v>2.36960412207159</c:v>
                </c:pt>
                <c:pt idx="4">
                  <c:v>2.17240490265677</c:v>
                </c:pt>
                <c:pt idx="5">
                  <c:v>1.9768074125663799</c:v>
                </c:pt>
                <c:pt idx="6">
                  <c:v>1.87796987114185</c:v>
                </c:pt>
                <c:pt idx="7">
                  <c:v>1.8114579179505901</c:v>
                </c:pt>
                <c:pt idx="8">
                  <c:v>1.5708129540483</c:v>
                </c:pt>
                <c:pt idx="9">
                  <c:v>1.42977533919316</c:v>
                </c:pt>
                <c:pt idx="10">
                  <c:v>1.4325476221658699</c:v>
                </c:pt>
                <c:pt idx="11">
                  <c:v>1.5572004064835301</c:v>
                </c:pt>
                <c:pt idx="12">
                  <c:v>1.6009357375537601</c:v>
                </c:pt>
                <c:pt idx="13">
                  <c:v>1.6096460274675599</c:v>
                </c:pt>
                <c:pt idx="14">
                  <c:v>1.6150103401549101</c:v>
                </c:pt>
                <c:pt idx="15">
                  <c:v>1.6403332213544899</c:v>
                </c:pt>
                <c:pt idx="16">
                  <c:v>1.6711330311249</c:v>
                </c:pt>
                <c:pt idx="17">
                  <c:v>1.69357911373032</c:v>
                </c:pt>
                <c:pt idx="18">
                  <c:v>1.70745199790532</c:v>
                </c:pt>
                <c:pt idx="19">
                  <c:v>1.7179210294956</c:v>
                </c:pt>
              </c:numCache>
            </c:numRef>
          </c:yVal>
          <c:smooth val="0"/>
          <c:extLst>
            <c:ext xmlns:c16="http://schemas.microsoft.com/office/drawing/2014/chart" uri="{C3380CC4-5D6E-409C-BE32-E72D297353CC}">
              <c16:uniqueId val="{00000003-0472-4B9B-886C-F7D47C3927C0}"/>
            </c:ext>
          </c:extLst>
        </c:ser>
        <c:ser>
          <c:idx val="4"/>
          <c:order val="4"/>
          <c:tx>
            <c:strRef>
              <c:f>'Fig 2'!$G$6</c:f>
              <c:strCache>
                <c:ptCount val="1"/>
                <c:pt idx="0">
                  <c:v>Latin America and the Caribbean</c:v>
                </c:pt>
              </c:strCache>
            </c:strRef>
          </c:tx>
          <c:spPr>
            <a:ln w="28575" cap="rnd">
              <a:solidFill>
                <a:schemeClr val="accent5"/>
              </a:solidFill>
              <a:round/>
            </a:ln>
            <a:effectLst/>
          </c:spPr>
          <c:marker>
            <c:symbol val="none"/>
          </c:marker>
          <c:xVal>
            <c:numRef>
              <c:f>'Fig 2'!$H$1:$AA$1</c:f>
              <c:numCache>
                <c:formatCode>General</c:formatCode>
                <c:ptCount val="20"/>
                <c:pt idx="0">
                  <c:v>1952.5</c:v>
                </c:pt>
                <c:pt idx="1">
                  <c:v>1957.5</c:v>
                </c:pt>
                <c:pt idx="2">
                  <c:v>1962.5</c:v>
                </c:pt>
                <c:pt idx="3">
                  <c:v>1967.5</c:v>
                </c:pt>
                <c:pt idx="4">
                  <c:v>1972.5</c:v>
                </c:pt>
                <c:pt idx="5">
                  <c:v>1977.5</c:v>
                </c:pt>
                <c:pt idx="6">
                  <c:v>1982.5</c:v>
                </c:pt>
                <c:pt idx="7">
                  <c:v>1987.5</c:v>
                </c:pt>
                <c:pt idx="8">
                  <c:v>1992.5</c:v>
                </c:pt>
                <c:pt idx="9">
                  <c:v>1997.5</c:v>
                </c:pt>
                <c:pt idx="10">
                  <c:v>2002.5</c:v>
                </c:pt>
                <c:pt idx="11">
                  <c:v>2007.5</c:v>
                </c:pt>
                <c:pt idx="12">
                  <c:v>2012.5</c:v>
                </c:pt>
                <c:pt idx="13">
                  <c:v>2017.5</c:v>
                </c:pt>
                <c:pt idx="14">
                  <c:v>2022.5</c:v>
                </c:pt>
                <c:pt idx="15">
                  <c:v>2027.5</c:v>
                </c:pt>
                <c:pt idx="16">
                  <c:v>2032.5</c:v>
                </c:pt>
                <c:pt idx="17">
                  <c:v>2037.5</c:v>
                </c:pt>
                <c:pt idx="18">
                  <c:v>2042.5</c:v>
                </c:pt>
                <c:pt idx="19">
                  <c:v>2047.5</c:v>
                </c:pt>
              </c:numCache>
            </c:numRef>
          </c:xVal>
          <c:yVal>
            <c:numRef>
              <c:f>'Fig 2'!$H$6:$AA$6</c:f>
              <c:numCache>
                <c:formatCode>General</c:formatCode>
                <c:ptCount val="20"/>
                <c:pt idx="2">
                  <c:v>5.8332432869183704</c:v>
                </c:pt>
                <c:pt idx="3">
                  <c:v>5.45957697533016</c:v>
                </c:pt>
                <c:pt idx="4">
                  <c:v>4.9203429993186303</c:v>
                </c:pt>
                <c:pt idx="5">
                  <c:v>4.4356344087367496</c:v>
                </c:pt>
                <c:pt idx="6">
                  <c:v>3.9379526962595901</c:v>
                </c:pt>
                <c:pt idx="7">
                  <c:v>3.45309862344144</c:v>
                </c:pt>
                <c:pt idx="8">
                  <c:v>3.0767941550864699</c:v>
                </c:pt>
                <c:pt idx="9">
                  <c:v>2.7720774438154399</c:v>
                </c:pt>
                <c:pt idx="10">
                  <c:v>2.4882152462914902</c:v>
                </c:pt>
                <c:pt idx="11">
                  <c:v>2.2597644401496599</c:v>
                </c:pt>
                <c:pt idx="12">
                  <c:v>2.1382353127240599</c:v>
                </c:pt>
                <c:pt idx="13">
                  <c:v>2.0446604311215801</c:v>
                </c:pt>
                <c:pt idx="14">
                  <c:v>1.9578426503359101</c:v>
                </c:pt>
                <c:pt idx="15">
                  <c:v>1.88927900242964</c:v>
                </c:pt>
                <c:pt idx="16">
                  <c:v>1.83729718340944</c:v>
                </c:pt>
                <c:pt idx="17">
                  <c:v>1.79510848520796</c:v>
                </c:pt>
                <c:pt idx="18">
                  <c:v>1.7663640753041501</c:v>
                </c:pt>
                <c:pt idx="19">
                  <c:v>1.7501349688463901</c:v>
                </c:pt>
              </c:numCache>
            </c:numRef>
          </c:yVal>
          <c:smooth val="0"/>
          <c:extLst>
            <c:ext xmlns:c16="http://schemas.microsoft.com/office/drawing/2014/chart" uri="{C3380CC4-5D6E-409C-BE32-E72D297353CC}">
              <c16:uniqueId val="{00000004-0472-4B9B-886C-F7D47C3927C0}"/>
            </c:ext>
          </c:extLst>
        </c:ser>
        <c:ser>
          <c:idx val="5"/>
          <c:order val="5"/>
          <c:tx>
            <c:strRef>
              <c:f>'Fig 2'!$G$7</c:f>
              <c:strCache>
                <c:ptCount val="1"/>
                <c:pt idx="0">
                  <c:v>Northern America</c:v>
                </c:pt>
              </c:strCache>
            </c:strRef>
          </c:tx>
          <c:spPr>
            <a:ln w="28575" cap="rnd">
              <a:solidFill>
                <a:schemeClr val="accent6"/>
              </a:solidFill>
              <a:round/>
            </a:ln>
            <a:effectLst/>
          </c:spPr>
          <c:marker>
            <c:symbol val="none"/>
          </c:marker>
          <c:xVal>
            <c:numRef>
              <c:f>'Fig 2'!$H$1:$AA$1</c:f>
              <c:numCache>
                <c:formatCode>General</c:formatCode>
                <c:ptCount val="20"/>
                <c:pt idx="0">
                  <c:v>1952.5</c:v>
                </c:pt>
                <c:pt idx="1">
                  <c:v>1957.5</c:v>
                </c:pt>
                <c:pt idx="2">
                  <c:v>1962.5</c:v>
                </c:pt>
                <c:pt idx="3">
                  <c:v>1967.5</c:v>
                </c:pt>
                <c:pt idx="4">
                  <c:v>1972.5</c:v>
                </c:pt>
                <c:pt idx="5">
                  <c:v>1977.5</c:v>
                </c:pt>
                <c:pt idx="6">
                  <c:v>1982.5</c:v>
                </c:pt>
                <c:pt idx="7">
                  <c:v>1987.5</c:v>
                </c:pt>
                <c:pt idx="8">
                  <c:v>1992.5</c:v>
                </c:pt>
                <c:pt idx="9">
                  <c:v>1997.5</c:v>
                </c:pt>
                <c:pt idx="10">
                  <c:v>2002.5</c:v>
                </c:pt>
                <c:pt idx="11">
                  <c:v>2007.5</c:v>
                </c:pt>
                <c:pt idx="12">
                  <c:v>2012.5</c:v>
                </c:pt>
                <c:pt idx="13">
                  <c:v>2017.5</c:v>
                </c:pt>
                <c:pt idx="14">
                  <c:v>2022.5</c:v>
                </c:pt>
                <c:pt idx="15">
                  <c:v>2027.5</c:v>
                </c:pt>
                <c:pt idx="16">
                  <c:v>2032.5</c:v>
                </c:pt>
                <c:pt idx="17">
                  <c:v>2037.5</c:v>
                </c:pt>
                <c:pt idx="18">
                  <c:v>2042.5</c:v>
                </c:pt>
                <c:pt idx="19">
                  <c:v>2047.5</c:v>
                </c:pt>
              </c:numCache>
            </c:numRef>
          </c:xVal>
          <c:yVal>
            <c:numRef>
              <c:f>'Fig 2'!$H$7:$AA$7</c:f>
              <c:numCache>
                <c:formatCode>General</c:formatCode>
                <c:ptCount val="20"/>
                <c:pt idx="2">
                  <c:v>3.2750982494625598</c:v>
                </c:pt>
                <c:pt idx="3">
                  <c:v>2.5504273277132299</c:v>
                </c:pt>
                <c:pt idx="4">
                  <c:v>2.02444227650181</c:v>
                </c:pt>
                <c:pt idx="5">
                  <c:v>1.7679273530361601</c:v>
                </c:pt>
                <c:pt idx="6">
                  <c:v>1.7870884458146501</c:v>
                </c:pt>
                <c:pt idx="7">
                  <c:v>1.8849968199746201</c:v>
                </c:pt>
                <c:pt idx="8">
                  <c:v>1.9969361448581</c:v>
                </c:pt>
                <c:pt idx="9">
                  <c:v>1.95404561877604</c:v>
                </c:pt>
                <c:pt idx="10">
                  <c:v>1.99103174039335</c:v>
                </c:pt>
                <c:pt idx="11">
                  <c:v>2.0149211814588899</c:v>
                </c:pt>
                <c:pt idx="12">
                  <c:v>1.8489483577927099</c:v>
                </c:pt>
                <c:pt idx="13">
                  <c:v>1.7526886201559799</c:v>
                </c:pt>
                <c:pt idx="14">
                  <c:v>1.7550736383643699</c:v>
                </c:pt>
                <c:pt idx="15">
                  <c:v>1.7606787317435899</c:v>
                </c:pt>
                <c:pt idx="16">
                  <c:v>1.76715320221923</c:v>
                </c:pt>
                <c:pt idx="17">
                  <c:v>1.77206756036169</c:v>
                </c:pt>
                <c:pt idx="18">
                  <c:v>1.77582251990021</c:v>
                </c:pt>
                <c:pt idx="19">
                  <c:v>1.78217255619241</c:v>
                </c:pt>
              </c:numCache>
            </c:numRef>
          </c:yVal>
          <c:smooth val="0"/>
          <c:extLst>
            <c:ext xmlns:c16="http://schemas.microsoft.com/office/drawing/2014/chart" uri="{C3380CC4-5D6E-409C-BE32-E72D297353CC}">
              <c16:uniqueId val="{00000005-0472-4B9B-886C-F7D47C3927C0}"/>
            </c:ext>
          </c:extLst>
        </c:ser>
        <c:dLbls>
          <c:showLegendKey val="0"/>
          <c:showVal val="0"/>
          <c:showCatName val="0"/>
          <c:showSerName val="0"/>
          <c:showPercent val="0"/>
          <c:showBubbleSize val="0"/>
        </c:dLbls>
        <c:axId val="1198562096"/>
        <c:axId val="961541600"/>
      </c:scatterChart>
      <c:valAx>
        <c:axId val="1198562096"/>
        <c:scaling>
          <c:orientation val="minMax"/>
          <c:max val="2065"/>
          <c:min val="1950"/>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1541600"/>
        <c:crosses val="autoZero"/>
        <c:crossBetween val="midCat"/>
        <c:majorUnit val="25"/>
      </c:valAx>
      <c:valAx>
        <c:axId val="961541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Births per woman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85620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i="0" baseline="0">
                <a:effectLst/>
              </a:rPr>
              <a:t>Figure 3: Annual number reproductive events, LMIs, 2017</a:t>
            </a:r>
            <a:endParaRPr lang="en-US" sz="1100" b="1">
              <a:effectLst/>
            </a:endParaRPr>
          </a:p>
        </c:rich>
      </c:tx>
      <c:layout>
        <c:manualLayout>
          <c:xMode val="edge"/>
          <c:yMode val="edge"/>
          <c:x val="0.19445109240660122"/>
          <c:y val="1.3888888888888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36911692411188"/>
          <c:y val="0.27372852766603784"/>
          <c:w val="0.81978280716928542"/>
          <c:h val="0.56975284339457566"/>
        </c:manualLayout>
      </c:layout>
      <c:barChart>
        <c:barDir val="col"/>
        <c:grouping val="clustered"/>
        <c:varyColors val="0"/>
        <c:ser>
          <c:idx val="0"/>
          <c:order val="0"/>
          <c:spPr>
            <a:solidFill>
              <a:schemeClr val="accent1"/>
            </a:solidFill>
            <a:ln>
              <a:noFill/>
            </a:ln>
            <a:effectLst/>
          </c:spPr>
          <c:invertIfNegative val="0"/>
          <c:val>
            <c:numRef>
              <c:f>'Fig 3'!$AC$10:$AC$12</c:f>
              <c:numCache>
                <c:formatCode>_(* #,##0.00_);_(* \(#,##0.00\);_(* "-"??_);_(@_)</c:formatCode>
                <c:ptCount val="3"/>
                <c:pt idx="1">
                  <c:v>172653.6320576038</c:v>
                </c:pt>
              </c:numCache>
            </c:numRef>
          </c:val>
          <c:extLst>
            <c:ext xmlns:c16="http://schemas.microsoft.com/office/drawing/2014/chart" uri="{C3380CC4-5D6E-409C-BE32-E72D297353CC}">
              <c16:uniqueId val="{00000000-3BB1-4F1A-9723-C4DEE9F1EED9}"/>
            </c:ext>
          </c:extLst>
        </c:ser>
        <c:ser>
          <c:idx val="1"/>
          <c:order val="1"/>
          <c:spPr>
            <a:solidFill>
              <a:schemeClr val="accent2"/>
            </a:solidFill>
            <a:ln>
              <a:noFill/>
            </a:ln>
            <a:effectLst/>
          </c:spPr>
          <c:invertIfNegative val="0"/>
          <c:val>
            <c:numRef>
              <c:f>'Fig 3'!$AD$10:$AD$12</c:f>
              <c:numCache>
                <c:formatCode>_(* #,##0.00_);_(* \(#,##0.00\);_(* "-"??_);_(@_)</c:formatCode>
                <c:ptCount val="3"/>
                <c:pt idx="1">
                  <c:v>124722.68299999999</c:v>
                </c:pt>
              </c:numCache>
            </c:numRef>
          </c:val>
          <c:extLst>
            <c:ext xmlns:c16="http://schemas.microsoft.com/office/drawing/2014/chart" uri="{C3380CC4-5D6E-409C-BE32-E72D297353CC}">
              <c16:uniqueId val="{00000001-3BB1-4F1A-9723-C4DEE9F1EED9}"/>
            </c:ext>
          </c:extLst>
        </c:ser>
        <c:ser>
          <c:idx val="2"/>
          <c:order val="2"/>
          <c:spPr>
            <a:solidFill>
              <a:schemeClr val="accent3"/>
            </a:solidFill>
            <a:ln>
              <a:noFill/>
            </a:ln>
            <a:effectLst/>
          </c:spPr>
          <c:invertIfNegative val="0"/>
          <c:val>
            <c:numRef>
              <c:f>'Fig 3'!$AE$10:$AE$12</c:f>
              <c:numCache>
                <c:formatCode>_(* #,##0.00_);_(* \(#,##0.00\);_(* "-"??_);_(@_)</c:formatCode>
                <c:ptCount val="3"/>
                <c:pt idx="1">
                  <c:v>95812.842384110772</c:v>
                </c:pt>
              </c:numCache>
            </c:numRef>
          </c:val>
          <c:extLst>
            <c:ext xmlns:c16="http://schemas.microsoft.com/office/drawing/2014/chart" uri="{C3380CC4-5D6E-409C-BE32-E72D297353CC}">
              <c16:uniqueId val="{00000002-3BB1-4F1A-9723-C4DEE9F1EED9}"/>
            </c:ext>
          </c:extLst>
        </c:ser>
        <c:dLbls>
          <c:showLegendKey val="0"/>
          <c:showVal val="0"/>
          <c:showCatName val="0"/>
          <c:showSerName val="0"/>
          <c:showPercent val="0"/>
          <c:showBubbleSize val="0"/>
        </c:dLbls>
        <c:gapWidth val="209"/>
        <c:overlap val="63"/>
        <c:axId val="291363071"/>
        <c:axId val="2059218095"/>
      </c:barChart>
      <c:catAx>
        <c:axId val="291363071"/>
        <c:scaling>
          <c:orientation val="minMax"/>
        </c:scaling>
        <c:delete val="0"/>
        <c:axPos val="b"/>
        <c:numFmt formatCode="General" sourceLinked="1"/>
        <c:majorTickMark val="none"/>
        <c:minorTickMark val="none"/>
        <c:tickLblPos val="none"/>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9218095"/>
        <c:crosses val="autoZero"/>
        <c:auto val="1"/>
        <c:lblAlgn val="ctr"/>
        <c:lblOffset val="100"/>
        <c:noMultiLvlLbl val="0"/>
      </c:catAx>
      <c:valAx>
        <c:axId val="205921809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1363071"/>
        <c:crosses val="autoZero"/>
        <c:crossBetween val="between"/>
        <c:dispUnits>
          <c:builtInUnit val="thousands"/>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Fig. 4 Fertility 1950-2020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solidFill>
                <a:schemeClr val="accent1"/>
              </a:solidFill>
              <a:round/>
            </a:ln>
            <a:effectLst/>
          </c:spPr>
          <c:marker>
            <c:symbol val="none"/>
          </c:marker>
          <c:xVal>
            <c:numRef>
              <c:f>'Fig 4'!$H$1:$U$1</c:f>
              <c:numCache>
                <c:formatCode>General</c:formatCode>
                <c:ptCount val="14"/>
                <c:pt idx="0">
                  <c:v>1952.5</c:v>
                </c:pt>
                <c:pt idx="1">
                  <c:v>1957.5</c:v>
                </c:pt>
                <c:pt idx="2">
                  <c:v>1962.5</c:v>
                </c:pt>
                <c:pt idx="3">
                  <c:v>1967.5</c:v>
                </c:pt>
                <c:pt idx="4">
                  <c:v>1972.5</c:v>
                </c:pt>
                <c:pt idx="5">
                  <c:v>1977.5</c:v>
                </c:pt>
                <c:pt idx="6">
                  <c:v>1982.5</c:v>
                </c:pt>
                <c:pt idx="7">
                  <c:v>1987.5</c:v>
                </c:pt>
                <c:pt idx="8">
                  <c:v>1992.5</c:v>
                </c:pt>
                <c:pt idx="9">
                  <c:v>1997.5</c:v>
                </c:pt>
                <c:pt idx="10">
                  <c:v>2002.5</c:v>
                </c:pt>
                <c:pt idx="11">
                  <c:v>2007.5</c:v>
                </c:pt>
                <c:pt idx="12">
                  <c:v>2012.5</c:v>
                </c:pt>
                <c:pt idx="13">
                  <c:v>2017.5</c:v>
                </c:pt>
              </c:numCache>
            </c:numRef>
          </c:xVal>
          <c:yVal>
            <c:numRef>
              <c:f>'Fig 4'!$H$2:$U$2</c:f>
              <c:numCache>
                <c:formatCode>General</c:formatCode>
                <c:ptCount val="14"/>
                <c:pt idx="0">
                  <c:v>6.359</c:v>
                </c:pt>
                <c:pt idx="1">
                  <c:v>6.6224999999999996</c:v>
                </c:pt>
                <c:pt idx="2">
                  <c:v>6.8040000000000003</c:v>
                </c:pt>
                <c:pt idx="3">
                  <c:v>6.9206000000000003</c:v>
                </c:pt>
                <c:pt idx="4">
                  <c:v>6.9097999999999997</c:v>
                </c:pt>
                <c:pt idx="5">
                  <c:v>6.6300999999999997</c:v>
                </c:pt>
                <c:pt idx="6">
                  <c:v>5.9772999999999996</c:v>
                </c:pt>
                <c:pt idx="7">
                  <c:v>4.9833999999999996</c:v>
                </c:pt>
                <c:pt idx="8">
                  <c:v>4.0605000000000002</c:v>
                </c:pt>
                <c:pt idx="9">
                  <c:v>3.4318</c:v>
                </c:pt>
                <c:pt idx="10">
                  <c:v>2.9356</c:v>
                </c:pt>
                <c:pt idx="11">
                  <c:v>2.4821</c:v>
                </c:pt>
                <c:pt idx="12">
                  <c:v>2.2115</c:v>
                </c:pt>
                <c:pt idx="13">
                  <c:v>2.052</c:v>
                </c:pt>
              </c:numCache>
            </c:numRef>
          </c:yVal>
          <c:smooth val="0"/>
          <c:extLst>
            <c:ext xmlns:c16="http://schemas.microsoft.com/office/drawing/2014/chart" uri="{C3380CC4-5D6E-409C-BE32-E72D297353CC}">
              <c16:uniqueId val="{00000000-2274-42F0-94C3-A926D198AA1E}"/>
            </c:ext>
          </c:extLst>
        </c:ser>
        <c:ser>
          <c:idx val="1"/>
          <c:order val="1"/>
          <c:spPr>
            <a:ln w="28575" cap="rnd">
              <a:solidFill>
                <a:schemeClr val="accent2"/>
              </a:solidFill>
              <a:round/>
            </a:ln>
            <a:effectLst/>
          </c:spPr>
          <c:marker>
            <c:symbol val="none"/>
          </c:marker>
          <c:xVal>
            <c:numRef>
              <c:f>'Fig 4'!$H$1:$U$1</c:f>
              <c:numCache>
                <c:formatCode>General</c:formatCode>
                <c:ptCount val="14"/>
                <c:pt idx="0">
                  <c:v>1952.5</c:v>
                </c:pt>
                <c:pt idx="1">
                  <c:v>1957.5</c:v>
                </c:pt>
                <c:pt idx="2">
                  <c:v>1962.5</c:v>
                </c:pt>
                <c:pt idx="3">
                  <c:v>1967.5</c:v>
                </c:pt>
                <c:pt idx="4">
                  <c:v>1972.5</c:v>
                </c:pt>
                <c:pt idx="5">
                  <c:v>1977.5</c:v>
                </c:pt>
                <c:pt idx="6">
                  <c:v>1982.5</c:v>
                </c:pt>
                <c:pt idx="7">
                  <c:v>1987.5</c:v>
                </c:pt>
                <c:pt idx="8">
                  <c:v>1992.5</c:v>
                </c:pt>
                <c:pt idx="9">
                  <c:v>1997.5</c:v>
                </c:pt>
                <c:pt idx="10">
                  <c:v>2002.5</c:v>
                </c:pt>
                <c:pt idx="11">
                  <c:v>2007.5</c:v>
                </c:pt>
                <c:pt idx="12">
                  <c:v>2012.5</c:v>
                </c:pt>
                <c:pt idx="13">
                  <c:v>2017.5</c:v>
                </c:pt>
              </c:numCache>
            </c:numRef>
          </c:xVal>
          <c:yVal>
            <c:numRef>
              <c:f>'Fig 4'!$H$3:$U$3</c:f>
              <c:numCache>
                <c:formatCode>General</c:formatCode>
                <c:ptCount val="14"/>
                <c:pt idx="0">
                  <c:v>6.6</c:v>
                </c:pt>
                <c:pt idx="1">
                  <c:v>6.6</c:v>
                </c:pt>
                <c:pt idx="2">
                  <c:v>6.6</c:v>
                </c:pt>
                <c:pt idx="3">
                  <c:v>6.6</c:v>
                </c:pt>
                <c:pt idx="4">
                  <c:v>6.6</c:v>
                </c:pt>
                <c:pt idx="5">
                  <c:v>6.6</c:v>
                </c:pt>
                <c:pt idx="6">
                  <c:v>6.444</c:v>
                </c:pt>
                <c:pt idx="7">
                  <c:v>6.2967000000000004</c:v>
                </c:pt>
                <c:pt idx="8">
                  <c:v>5.9625000000000004</c:v>
                </c:pt>
                <c:pt idx="9">
                  <c:v>5.3739999999999997</c:v>
                </c:pt>
                <c:pt idx="10">
                  <c:v>4.7069000000000001</c:v>
                </c:pt>
                <c:pt idx="11">
                  <c:v>4.1680999999999999</c:v>
                </c:pt>
                <c:pt idx="12">
                  <c:v>3.7820999999999998</c:v>
                </c:pt>
                <c:pt idx="13">
                  <c:v>3.55</c:v>
                </c:pt>
              </c:numCache>
            </c:numRef>
          </c:yVal>
          <c:smooth val="0"/>
          <c:extLst>
            <c:ext xmlns:c16="http://schemas.microsoft.com/office/drawing/2014/chart" uri="{C3380CC4-5D6E-409C-BE32-E72D297353CC}">
              <c16:uniqueId val="{00000001-2274-42F0-94C3-A926D198AA1E}"/>
            </c:ext>
          </c:extLst>
        </c:ser>
        <c:dLbls>
          <c:showLegendKey val="0"/>
          <c:showVal val="0"/>
          <c:showCatName val="0"/>
          <c:showSerName val="0"/>
          <c:showPercent val="0"/>
          <c:showBubbleSize val="0"/>
        </c:dLbls>
        <c:axId val="1207840672"/>
        <c:axId val="957643312"/>
      </c:scatterChart>
      <c:valAx>
        <c:axId val="120784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7643312"/>
        <c:crosses val="autoZero"/>
        <c:crossBetween val="midCat"/>
      </c:valAx>
      <c:valAx>
        <c:axId val="957643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Births per woman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78406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Fig. 5 Population estimates and projections</a:t>
            </a:r>
          </a:p>
        </c:rich>
      </c:tx>
      <c:layout>
        <c:manualLayout>
          <c:xMode val="edge"/>
          <c:yMode val="edge"/>
          <c:x val="0.19869390417930705"/>
          <c:y val="2.41512637386460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solidFill>
                <a:schemeClr val="accent1">
                  <a:lumMod val="75000"/>
                </a:schemeClr>
              </a:solidFill>
              <a:round/>
            </a:ln>
            <a:effectLst/>
          </c:spPr>
          <c:marker>
            <c:symbol val="none"/>
          </c:marker>
          <c:xVal>
            <c:numRef>
              <c:f>'Fig 5'!$H$1:$FB$1</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'Fig 5'!$H$2:$FB$2</c:f>
              <c:numCache>
                <c:formatCode>#\ ###\ ###\ ##0;\-#\ ###\ ###\ ##0;0</c:formatCode>
                <c:ptCount val="151"/>
                <c:pt idx="0">
                  <c:v>37894.671000000002</c:v>
                </c:pt>
                <c:pt idx="1">
                  <c:v>38706.398999999998</c:v>
                </c:pt>
                <c:pt idx="2">
                  <c:v>39489.860999999997</c:v>
                </c:pt>
                <c:pt idx="3">
                  <c:v>40292.411</c:v>
                </c:pt>
                <c:pt idx="4">
                  <c:v>41149.83</c:v>
                </c:pt>
                <c:pt idx="5">
                  <c:v>42086.305</c:v>
                </c:pt>
                <c:pt idx="6">
                  <c:v>43113.921999999999</c:v>
                </c:pt>
                <c:pt idx="7">
                  <c:v>44233.216999999997</c:v>
                </c:pt>
                <c:pt idx="8">
                  <c:v>45434.542000000001</c:v>
                </c:pt>
                <c:pt idx="9">
                  <c:v>46700.569000000003</c:v>
                </c:pt>
                <c:pt idx="10">
                  <c:v>48013.504999999997</c:v>
                </c:pt>
                <c:pt idx="11">
                  <c:v>49362.834000000003</c:v>
                </c:pt>
                <c:pt idx="12">
                  <c:v>50752.15</c:v>
                </c:pt>
                <c:pt idx="13">
                  <c:v>52202.008000000002</c:v>
                </c:pt>
                <c:pt idx="14">
                  <c:v>53741.720999999998</c:v>
                </c:pt>
                <c:pt idx="15">
                  <c:v>55385.114000000001</c:v>
                </c:pt>
                <c:pt idx="16">
                  <c:v>57157.650999999998</c:v>
                </c:pt>
                <c:pt idx="17">
                  <c:v>59034.25</c:v>
                </c:pt>
                <c:pt idx="18">
                  <c:v>60918.451999999997</c:v>
                </c:pt>
                <c:pt idx="19">
                  <c:v>62679.764999999999</c:v>
                </c:pt>
                <c:pt idx="20">
                  <c:v>64232.485999999997</c:v>
                </c:pt>
                <c:pt idx="21">
                  <c:v>65531.635000000002</c:v>
                </c:pt>
                <c:pt idx="22">
                  <c:v>66625.706000000006</c:v>
                </c:pt>
                <c:pt idx="23">
                  <c:v>67637.540999999997</c:v>
                </c:pt>
                <c:pt idx="24">
                  <c:v>68742.221999999994</c:v>
                </c:pt>
                <c:pt idx="25">
                  <c:v>70066.31</c:v>
                </c:pt>
                <c:pt idx="26">
                  <c:v>71652.385999999999</c:v>
                </c:pt>
                <c:pt idx="27">
                  <c:v>73463.592999999993</c:v>
                </c:pt>
                <c:pt idx="28">
                  <c:v>75450.032999999996</c:v>
                </c:pt>
                <c:pt idx="29">
                  <c:v>77529.039999999994</c:v>
                </c:pt>
                <c:pt idx="30">
                  <c:v>79639.498000000007</c:v>
                </c:pt>
                <c:pt idx="31">
                  <c:v>81767.516000000003</c:v>
                </c:pt>
                <c:pt idx="32">
                  <c:v>83932.131999999998</c:v>
                </c:pt>
                <c:pt idx="33">
                  <c:v>86142.49</c:v>
                </c:pt>
                <c:pt idx="34">
                  <c:v>88416.528999999995</c:v>
                </c:pt>
                <c:pt idx="35">
                  <c:v>90764.18</c:v>
                </c:pt>
                <c:pt idx="36">
                  <c:v>93187.592999999993</c:v>
                </c:pt>
                <c:pt idx="37">
                  <c:v>95671.159</c:v>
                </c:pt>
                <c:pt idx="38">
                  <c:v>98186.35</c:v>
                </c:pt>
                <c:pt idx="39">
                  <c:v>100695.496</c:v>
                </c:pt>
                <c:pt idx="40">
                  <c:v>103171.95699999999</c:v>
                </c:pt>
                <c:pt idx="41">
                  <c:v>105599.125</c:v>
                </c:pt>
                <c:pt idx="42">
                  <c:v>107983.708</c:v>
                </c:pt>
                <c:pt idx="43">
                  <c:v>110350.641</c:v>
                </c:pt>
                <c:pt idx="44">
                  <c:v>112737.68399999999</c:v>
                </c:pt>
                <c:pt idx="45">
                  <c:v>115169.933</c:v>
                </c:pt>
                <c:pt idx="46">
                  <c:v>117649.927</c:v>
                </c:pt>
                <c:pt idx="47">
                  <c:v>120160.571</c:v>
                </c:pt>
                <c:pt idx="48">
                  <c:v>122682.818</c:v>
                </c:pt>
                <c:pt idx="49">
                  <c:v>125189.655</c:v>
                </c:pt>
                <c:pt idx="50">
                  <c:v>127657.86199999999</c:v>
                </c:pt>
                <c:pt idx="51">
                  <c:v>130088.709</c:v>
                </c:pt>
                <c:pt idx="52">
                  <c:v>132478.07699999999</c:v>
                </c:pt>
                <c:pt idx="53">
                  <c:v>134791.598</c:v>
                </c:pt>
                <c:pt idx="54">
                  <c:v>136986.429</c:v>
                </c:pt>
                <c:pt idx="55">
                  <c:v>139035.505</c:v>
                </c:pt>
                <c:pt idx="56">
                  <c:v>140921.15400000001</c:v>
                </c:pt>
                <c:pt idx="57">
                  <c:v>142660.38099999999</c:v>
                </c:pt>
                <c:pt idx="58">
                  <c:v>144304.16399999999</c:v>
                </c:pt>
                <c:pt idx="59">
                  <c:v>145924.79500000001</c:v>
                </c:pt>
                <c:pt idx="60">
                  <c:v>147575.43299999999</c:v>
                </c:pt>
                <c:pt idx="61">
                  <c:v>149273.13399999999</c:v>
                </c:pt>
                <c:pt idx="62">
                  <c:v>151005.73300000001</c:v>
                </c:pt>
                <c:pt idx="63">
                  <c:v>152761.413</c:v>
                </c:pt>
                <c:pt idx="64">
                  <c:v>154517.38500000001</c:v>
                </c:pt>
                <c:pt idx="65">
                  <c:v>156256.28700000001</c:v>
                </c:pt>
                <c:pt idx="66">
                  <c:v>157977.15100000001</c:v>
                </c:pt>
                <c:pt idx="67">
                  <c:v>159685.421</c:v>
                </c:pt>
                <c:pt idx="68">
                  <c:v>161376.71299999999</c:v>
                </c:pt>
                <c:pt idx="69">
                  <c:v>163046.17300000001</c:v>
                </c:pt>
                <c:pt idx="70">
                  <c:v>164689.383</c:v>
                </c:pt>
                <c:pt idx="71" formatCode="General">
                  <c:v>166303.49400000001</c:v>
                </c:pt>
                <c:pt idx="72" formatCode="General">
                  <c:v>167885.68</c:v>
                </c:pt>
                <c:pt idx="73" formatCode="General">
                  <c:v>169431.79699999999</c:v>
                </c:pt>
                <c:pt idx="74" formatCode="General">
                  <c:v>170937.44399999999</c:v>
                </c:pt>
                <c:pt idx="75" formatCode="General">
                  <c:v>172399.07399999999</c:v>
                </c:pt>
                <c:pt idx="76" formatCode="General">
                  <c:v>173813.766</c:v>
                </c:pt>
                <c:pt idx="77" formatCode="General">
                  <c:v>175180.16399999999</c:v>
                </c:pt>
                <c:pt idx="78" formatCode="General">
                  <c:v>176498.329</c:v>
                </c:pt>
                <c:pt idx="79" formatCode="General">
                  <c:v>177769.4</c:v>
                </c:pt>
                <c:pt idx="80" formatCode="General">
                  <c:v>178993.87</c:v>
                </c:pt>
                <c:pt idx="81" formatCode="General">
                  <c:v>180171.13200000001</c:v>
                </c:pt>
                <c:pt idx="82" formatCode="General">
                  <c:v>181299.54300000001</c:v>
                </c:pt>
                <c:pt idx="83" formatCode="General">
                  <c:v>182377.41899999999</c:v>
                </c:pt>
                <c:pt idx="84" formatCode="General">
                  <c:v>183402.76300000001</c:v>
                </c:pt>
                <c:pt idx="85" formatCode="General">
                  <c:v>184374.13200000001</c:v>
                </c:pt>
                <c:pt idx="86" formatCode="General">
                  <c:v>185290.677</c:v>
                </c:pt>
                <c:pt idx="87" formatCode="General">
                  <c:v>186152.46900000001</c:v>
                </c:pt>
                <c:pt idx="88" formatCode="General">
                  <c:v>186960.08600000001</c:v>
                </c:pt>
                <c:pt idx="89" formatCode="General">
                  <c:v>187714.58100000001</c:v>
                </c:pt>
                <c:pt idx="90" formatCode="General">
                  <c:v>188416.728</c:v>
                </c:pt>
                <c:pt idx="91" formatCode="General">
                  <c:v>189066.44899999999</c:v>
                </c:pt>
                <c:pt idx="92" formatCode="General">
                  <c:v>189663.45699999999</c:v>
                </c:pt>
                <c:pt idx="93" formatCode="General">
                  <c:v>190208.136</c:v>
                </c:pt>
                <c:pt idx="94" formatCode="General">
                  <c:v>190700.981</c:v>
                </c:pt>
                <c:pt idx="95" formatCode="General">
                  <c:v>191142.277</c:v>
                </c:pt>
                <c:pt idx="96" formatCode="General">
                  <c:v>191532.35200000001</c:v>
                </c:pt>
                <c:pt idx="97" formatCode="General">
                  <c:v>191871.02499999999</c:v>
                </c:pt>
                <c:pt idx="98" formatCode="General">
                  <c:v>192157.30600000001</c:v>
                </c:pt>
                <c:pt idx="99" formatCode="General">
                  <c:v>192389.84899999999</c:v>
                </c:pt>
                <c:pt idx="100" formatCode="General">
                  <c:v>192567.77900000001</c:v>
                </c:pt>
                <c:pt idx="101" formatCode="General">
                  <c:v>192690.99100000001</c:v>
                </c:pt>
                <c:pt idx="102" formatCode="General">
                  <c:v>192760.02499999999</c:v>
                </c:pt>
                <c:pt idx="103" formatCode="General">
                  <c:v>192775.45</c:v>
                </c:pt>
                <c:pt idx="104" formatCode="General">
                  <c:v>192738.073</c:v>
                </c:pt>
                <c:pt idx="105" formatCode="General">
                  <c:v>192648.70199999999</c:v>
                </c:pt>
                <c:pt idx="106" formatCode="General">
                  <c:v>192507.883</c:v>
                </c:pt>
                <c:pt idx="107" formatCode="General">
                  <c:v>192316.133</c:v>
                </c:pt>
                <c:pt idx="108" formatCode="General">
                  <c:v>192074.15599999999</c:v>
                </c:pt>
                <c:pt idx="109" formatCode="General">
                  <c:v>191782.75899999999</c:v>
                </c:pt>
                <c:pt idx="110" formatCode="General">
                  <c:v>191442.78</c:v>
                </c:pt>
                <c:pt idx="111" formatCode="General">
                  <c:v>191055.07500000001</c:v>
                </c:pt>
                <c:pt idx="112" formatCode="General">
                  <c:v>190620.63699999999</c:v>
                </c:pt>
                <c:pt idx="113" formatCode="General">
                  <c:v>190140.66</c:v>
                </c:pt>
                <c:pt idx="114" formatCode="General">
                  <c:v>189616.46799999999</c:v>
                </c:pt>
                <c:pt idx="115" formatCode="General">
                  <c:v>189049.33900000001</c:v>
                </c:pt>
                <c:pt idx="116" formatCode="General">
                  <c:v>188440.359</c:v>
                </c:pt>
                <c:pt idx="117" formatCode="General">
                  <c:v>187790.62100000001</c:v>
                </c:pt>
                <c:pt idx="118" formatCode="General">
                  <c:v>187101.49299999999</c:v>
                </c:pt>
                <c:pt idx="119" formatCode="General">
                  <c:v>186374.39</c:v>
                </c:pt>
                <c:pt idx="120" formatCode="General">
                  <c:v>185610.64799999999</c:v>
                </c:pt>
                <c:pt idx="121" formatCode="General">
                  <c:v>184811.53400000001</c:v>
                </c:pt>
                <c:pt idx="122" formatCode="General">
                  <c:v>183978.09899999999</c:v>
                </c:pt>
                <c:pt idx="123" formatCode="General">
                  <c:v>183111.361</c:v>
                </c:pt>
                <c:pt idx="124" formatCode="General">
                  <c:v>182212.228</c:v>
                </c:pt>
                <c:pt idx="125" formatCode="General">
                  <c:v>181281.71100000001</c:v>
                </c:pt>
                <c:pt idx="126" formatCode="General">
                  <c:v>180320.90900000001</c:v>
                </c:pt>
                <c:pt idx="127" formatCode="General">
                  <c:v>179331.03</c:v>
                </c:pt>
                <c:pt idx="128" formatCode="General">
                  <c:v>178313.24799999999</c:v>
                </c:pt>
                <c:pt idx="129" formatCode="General">
                  <c:v>177268.761</c:v>
                </c:pt>
                <c:pt idx="130" formatCode="General">
                  <c:v>176198.774</c:v>
                </c:pt>
                <c:pt idx="131" formatCode="General">
                  <c:v>175104.554</c:v>
                </c:pt>
                <c:pt idx="132" formatCode="General">
                  <c:v>173987.283</c:v>
                </c:pt>
                <c:pt idx="133" formatCode="General">
                  <c:v>172847.91099999999</c:v>
                </c:pt>
                <c:pt idx="134" formatCode="General">
                  <c:v>171687.35</c:v>
                </c:pt>
                <c:pt idx="135" formatCode="General">
                  <c:v>170506.62899999999</c:v>
                </c:pt>
                <c:pt idx="136" formatCode="General">
                  <c:v>169306.90299999999</c:v>
                </c:pt>
                <c:pt idx="137" formatCode="General">
                  <c:v>168089.62700000001</c:v>
                </c:pt>
                <c:pt idx="138" formatCode="General">
                  <c:v>166856.595</c:v>
                </c:pt>
                <c:pt idx="139" formatCode="General">
                  <c:v>165609.78200000001</c:v>
                </c:pt>
                <c:pt idx="140" formatCode="General">
                  <c:v>164351.024</c:v>
                </c:pt>
                <c:pt idx="141" formatCode="General">
                  <c:v>163081.80799999999</c:v>
                </c:pt>
                <c:pt idx="142" formatCode="General">
                  <c:v>161803.42300000001</c:v>
                </c:pt>
                <c:pt idx="143" formatCode="General">
                  <c:v>160517.00200000001</c:v>
                </c:pt>
                <c:pt idx="144" formatCode="General">
                  <c:v>159223.639</c:v>
                </c:pt>
                <c:pt idx="145" formatCode="General">
                  <c:v>157924.51699999999</c:v>
                </c:pt>
                <c:pt idx="146" formatCode="General">
                  <c:v>156620.93100000001</c:v>
                </c:pt>
                <c:pt idx="147" formatCode="General">
                  <c:v>155314.32699999999</c:v>
                </c:pt>
                <c:pt idx="148" formatCode="General">
                  <c:v>154006.29800000001</c:v>
                </c:pt>
                <c:pt idx="149" formatCode="General">
                  <c:v>152698.57399999999</c:v>
                </c:pt>
                <c:pt idx="150" formatCode="General">
                  <c:v>151393.01800000001</c:v>
                </c:pt>
              </c:numCache>
            </c:numRef>
          </c:yVal>
          <c:smooth val="0"/>
          <c:extLst>
            <c:ext xmlns:c16="http://schemas.microsoft.com/office/drawing/2014/chart" uri="{C3380CC4-5D6E-409C-BE32-E72D297353CC}">
              <c16:uniqueId val="{00000000-62D3-42D4-932A-465730972FC1}"/>
            </c:ext>
          </c:extLst>
        </c:ser>
        <c:ser>
          <c:idx val="1"/>
          <c:order val="1"/>
          <c:spPr>
            <a:ln w="25400" cap="rnd">
              <a:solidFill>
                <a:srgbClr val="FF0000"/>
              </a:solidFill>
              <a:round/>
            </a:ln>
            <a:effectLst/>
          </c:spPr>
          <c:marker>
            <c:symbol val="none"/>
          </c:marker>
          <c:xVal>
            <c:numRef>
              <c:f>'Fig 5'!$H$1:$FB$1</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'Fig 5'!$H$3:$FB$3</c:f>
              <c:numCache>
                <c:formatCode>#\ ###\ ###\ ##0;\-#\ ###\ ###\ ##0;0</c:formatCode>
                <c:ptCount val="151"/>
                <c:pt idx="0">
                  <c:v>37542.370000000003</c:v>
                </c:pt>
                <c:pt idx="1">
                  <c:v>37992.883999999998</c:v>
                </c:pt>
                <c:pt idx="2">
                  <c:v>38516.514000000003</c:v>
                </c:pt>
                <c:pt idx="3">
                  <c:v>39109.089999999997</c:v>
                </c:pt>
                <c:pt idx="4">
                  <c:v>39767.169000000002</c:v>
                </c:pt>
                <c:pt idx="5">
                  <c:v>40488.031999999999</c:v>
                </c:pt>
                <c:pt idx="6">
                  <c:v>41269.720999999998</c:v>
                </c:pt>
                <c:pt idx="7">
                  <c:v>42111.010999999999</c:v>
                </c:pt>
                <c:pt idx="8">
                  <c:v>43011.324000000001</c:v>
                </c:pt>
                <c:pt idx="9">
                  <c:v>43970.559999999998</c:v>
                </c:pt>
                <c:pt idx="10">
                  <c:v>44988.69</c:v>
                </c:pt>
                <c:pt idx="11">
                  <c:v>46065.228999999999</c:v>
                </c:pt>
                <c:pt idx="12">
                  <c:v>47198.885999999999</c:v>
                </c:pt>
                <c:pt idx="13">
                  <c:v>48387.292999999998</c:v>
                </c:pt>
                <c:pt idx="14">
                  <c:v>49627.623</c:v>
                </c:pt>
                <c:pt idx="15">
                  <c:v>50917.974999999999</c:v>
                </c:pt>
                <c:pt idx="16">
                  <c:v>52260.182999999997</c:v>
                </c:pt>
                <c:pt idx="17">
                  <c:v>53655.783000000003</c:v>
                </c:pt>
                <c:pt idx="18">
                  <c:v>55102.69</c:v>
                </c:pt>
                <c:pt idx="19">
                  <c:v>56598.148000000001</c:v>
                </c:pt>
                <c:pt idx="20">
                  <c:v>58142.061999999998</c:v>
                </c:pt>
                <c:pt idx="21">
                  <c:v>59734.478999999999</c:v>
                </c:pt>
                <c:pt idx="22">
                  <c:v>61381.982000000004</c:v>
                </c:pt>
                <c:pt idx="23">
                  <c:v>63099.404000000002</c:v>
                </c:pt>
                <c:pt idx="24">
                  <c:v>64905.995999999999</c:v>
                </c:pt>
                <c:pt idx="25">
                  <c:v>66816.875</c:v>
                </c:pt>
                <c:pt idx="26">
                  <c:v>68834.323999999993</c:v>
                </c:pt>
                <c:pt idx="27">
                  <c:v>70958.168000000005</c:v>
                </c:pt>
                <c:pt idx="28">
                  <c:v>73197.254000000001</c:v>
                </c:pt>
                <c:pt idx="29">
                  <c:v>75561.127999999997</c:v>
                </c:pt>
                <c:pt idx="30">
                  <c:v>78054.346000000005</c:v>
                </c:pt>
                <c:pt idx="31">
                  <c:v>80680.460999999996</c:v>
                </c:pt>
                <c:pt idx="32">
                  <c:v>83431.596999999994</c:v>
                </c:pt>
                <c:pt idx="33">
                  <c:v>86285.936000000002</c:v>
                </c:pt>
                <c:pt idx="34">
                  <c:v>89213.707999999999</c:v>
                </c:pt>
                <c:pt idx="35">
                  <c:v>92191.505000000005</c:v>
                </c:pt>
                <c:pt idx="36">
                  <c:v>95215.375</c:v>
                </c:pt>
                <c:pt idx="37">
                  <c:v>98285.762000000002</c:v>
                </c:pt>
                <c:pt idx="38">
                  <c:v>101389.603</c:v>
                </c:pt>
                <c:pt idx="39">
                  <c:v>104512.874</c:v>
                </c:pt>
                <c:pt idx="40">
                  <c:v>107647.91800000001</c:v>
                </c:pt>
                <c:pt idx="41">
                  <c:v>110778.655</c:v>
                </c:pt>
                <c:pt idx="42">
                  <c:v>113911.126</c:v>
                </c:pt>
                <c:pt idx="43">
                  <c:v>117086.68</c:v>
                </c:pt>
                <c:pt idx="44">
                  <c:v>120362.764</c:v>
                </c:pt>
                <c:pt idx="45">
                  <c:v>123776.83500000001</c:v>
                </c:pt>
                <c:pt idx="46">
                  <c:v>127349.29300000001</c:v>
                </c:pt>
                <c:pt idx="47">
                  <c:v>131057.432</c:v>
                </c:pt>
                <c:pt idx="48">
                  <c:v>134843.23300000001</c:v>
                </c:pt>
                <c:pt idx="49">
                  <c:v>138624.625</c:v>
                </c:pt>
                <c:pt idx="50">
                  <c:v>142343.58300000001</c:v>
                </c:pt>
                <c:pt idx="51">
                  <c:v>145978.408</c:v>
                </c:pt>
                <c:pt idx="52">
                  <c:v>149549.69500000001</c:v>
                </c:pt>
                <c:pt idx="53">
                  <c:v>153093.37100000001</c:v>
                </c:pt>
                <c:pt idx="54">
                  <c:v>156664.698</c:v>
                </c:pt>
                <c:pt idx="55">
                  <c:v>160304.00700000001</c:v>
                </c:pt>
                <c:pt idx="56">
                  <c:v>164022.62599999999</c:v>
                </c:pt>
                <c:pt idx="57">
                  <c:v>167808.106</c:v>
                </c:pt>
                <c:pt idx="58">
                  <c:v>171648.984</c:v>
                </c:pt>
                <c:pt idx="59">
                  <c:v>175525.61</c:v>
                </c:pt>
                <c:pt idx="60">
                  <c:v>179424.64300000001</c:v>
                </c:pt>
                <c:pt idx="61">
                  <c:v>183340.16800000001</c:v>
                </c:pt>
                <c:pt idx="62">
                  <c:v>187280.125</c:v>
                </c:pt>
                <c:pt idx="63">
                  <c:v>191260.799</c:v>
                </c:pt>
                <c:pt idx="64">
                  <c:v>195305.01199999999</c:v>
                </c:pt>
                <c:pt idx="65">
                  <c:v>199426.95300000001</c:v>
                </c:pt>
                <c:pt idx="66">
                  <c:v>203631.356</c:v>
                </c:pt>
                <c:pt idx="67">
                  <c:v>207906.21</c:v>
                </c:pt>
                <c:pt idx="68">
                  <c:v>212228.288</c:v>
                </c:pt>
                <c:pt idx="69">
                  <c:v>216565.31700000001</c:v>
                </c:pt>
                <c:pt idx="70">
                  <c:v>220892.33100000001</c:v>
                </c:pt>
                <c:pt idx="71" formatCode="General">
                  <c:v>225199.929</c:v>
                </c:pt>
                <c:pt idx="72" formatCode="General">
                  <c:v>229488.99600000001</c:v>
                </c:pt>
                <c:pt idx="73" formatCode="General">
                  <c:v>233757.25700000001</c:v>
                </c:pt>
                <c:pt idx="74" formatCode="General">
                  <c:v>238005.63200000001</c:v>
                </c:pt>
                <c:pt idx="75" formatCode="General">
                  <c:v>242234.05900000001</c:v>
                </c:pt>
                <c:pt idx="76" formatCode="General">
                  <c:v>246439.28700000001</c:v>
                </c:pt>
                <c:pt idx="77" formatCode="General">
                  <c:v>250616.68100000001</c:v>
                </c:pt>
                <c:pt idx="78" formatCode="General">
                  <c:v>254763.723</c:v>
                </c:pt>
                <c:pt idx="79" formatCode="General">
                  <c:v>258878.228</c:v>
                </c:pt>
                <c:pt idx="80" formatCode="General">
                  <c:v>262958.79700000002</c:v>
                </c:pt>
                <c:pt idx="81" formatCode="General">
                  <c:v>267003.45199999999</c:v>
                </c:pt>
                <c:pt idx="82" formatCode="General">
                  <c:v>271012.33</c:v>
                </c:pt>
                <c:pt idx="83" formatCode="General">
                  <c:v>274988.81300000002</c:v>
                </c:pt>
                <c:pt idx="84" formatCode="General">
                  <c:v>278937.96600000001</c:v>
                </c:pt>
                <c:pt idx="85" formatCode="General">
                  <c:v>282863.44</c:v>
                </c:pt>
                <c:pt idx="86" formatCode="General">
                  <c:v>286764.62699999998</c:v>
                </c:pt>
                <c:pt idx="87" formatCode="General">
                  <c:v>290640.06900000002</c:v>
                </c:pt>
                <c:pt idx="88" formatCode="General">
                  <c:v>294491.53899999999</c:v>
                </c:pt>
                <c:pt idx="89" formatCode="General">
                  <c:v>298321.10200000001</c:v>
                </c:pt>
                <c:pt idx="90" formatCode="General">
                  <c:v>302129.18599999999</c:v>
                </c:pt>
                <c:pt idx="91" formatCode="General">
                  <c:v>305915.42200000002</c:v>
                </c:pt>
                <c:pt idx="92" formatCode="General">
                  <c:v>309676.05099999998</c:v>
                </c:pt>
                <c:pt idx="93" formatCode="General">
                  <c:v>313403.75199999998</c:v>
                </c:pt>
                <c:pt idx="94" formatCode="General">
                  <c:v>317088.95699999999</c:v>
                </c:pt>
                <c:pt idx="95" formatCode="General">
                  <c:v>320723.64899999998</c:v>
                </c:pt>
                <c:pt idx="96" formatCode="General">
                  <c:v>324303.42200000002</c:v>
                </c:pt>
                <c:pt idx="97" formatCode="General">
                  <c:v>327825.90100000001</c:v>
                </c:pt>
                <c:pt idx="98" formatCode="General">
                  <c:v>331287.29300000001</c:v>
                </c:pt>
                <c:pt idx="99" formatCode="General">
                  <c:v>334684.20400000003</c:v>
                </c:pt>
                <c:pt idx="100" formatCode="General">
                  <c:v>338013.19400000002</c:v>
                </c:pt>
                <c:pt idx="101" formatCode="General">
                  <c:v>341271.80499999999</c:v>
                </c:pt>
                <c:pt idx="102" formatCode="General">
                  <c:v>344456.522</c:v>
                </c:pt>
                <c:pt idx="103" formatCode="General">
                  <c:v>347561.77100000001</c:v>
                </c:pt>
                <c:pt idx="104" formatCode="General">
                  <c:v>350581.31699999998</c:v>
                </c:pt>
                <c:pt idx="105" formatCode="General">
                  <c:v>353510.57199999999</c:v>
                </c:pt>
                <c:pt idx="106" formatCode="General">
                  <c:v>356346.45699999999</c:v>
                </c:pt>
                <c:pt idx="107" formatCode="General">
                  <c:v>359089.09299999999</c:v>
                </c:pt>
                <c:pt idx="108" formatCode="General">
                  <c:v>361741.326</c:v>
                </c:pt>
                <c:pt idx="109" formatCode="General">
                  <c:v>364307.9</c:v>
                </c:pt>
                <c:pt idx="110" formatCode="General">
                  <c:v>366792.37400000001</c:v>
                </c:pt>
                <c:pt idx="111" formatCode="General">
                  <c:v>369195.54399999999</c:v>
                </c:pt>
                <c:pt idx="112" formatCode="General">
                  <c:v>371516.31099999999</c:v>
                </c:pt>
                <c:pt idx="113" formatCode="General">
                  <c:v>373754.20699999999</c:v>
                </c:pt>
                <c:pt idx="114" formatCode="General">
                  <c:v>375908.30599999998</c:v>
                </c:pt>
                <c:pt idx="115" formatCode="General">
                  <c:v>377978.14199999999</c:v>
                </c:pt>
                <c:pt idx="116" formatCode="General">
                  <c:v>379963.84899999999</c:v>
                </c:pt>
                <c:pt idx="117" formatCode="General">
                  <c:v>381866.51199999999</c:v>
                </c:pt>
                <c:pt idx="118" formatCode="General">
                  <c:v>383687.783</c:v>
                </c:pt>
                <c:pt idx="119" formatCode="General">
                  <c:v>385429.77799999999</c:v>
                </c:pt>
                <c:pt idx="120" formatCode="General">
                  <c:v>387094.15500000003</c:v>
                </c:pt>
                <c:pt idx="121" formatCode="General">
                  <c:v>388681.67</c:v>
                </c:pt>
                <c:pt idx="122" formatCode="General">
                  <c:v>390192.41499999998</c:v>
                </c:pt>
                <c:pt idx="123" formatCode="General">
                  <c:v>391626.54200000002</c:v>
                </c:pt>
                <c:pt idx="124" formatCode="General">
                  <c:v>392983.95799999998</c:v>
                </c:pt>
                <c:pt idx="125" formatCode="General">
                  <c:v>394264.62800000003</c:v>
                </c:pt>
                <c:pt idx="126" formatCode="General">
                  <c:v>395469.30300000001</c:v>
                </c:pt>
                <c:pt idx="127" formatCode="General">
                  <c:v>396598.39</c:v>
                </c:pt>
                <c:pt idx="128" formatCode="General">
                  <c:v>397651.11099999998</c:v>
                </c:pt>
                <c:pt idx="129" formatCode="General">
                  <c:v>398626.288</c:v>
                </c:pt>
                <c:pt idx="130" formatCode="General">
                  <c:v>399523.34700000001</c:v>
                </c:pt>
                <c:pt idx="131" formatCode="General">
                  <c:v>400342.40700000001</c:v>
                </c:pt>
                <c:pt idx="132" formatCode="General">
                  <c:v>401084.70799999998</c:v>
                </c:pt>
                <c:pt idx="133" formatCode="General">
                  <c:v>401752.32500000001</c:v>
                </c:pt>
                <c:pt idx="134" formatCode="General">
                  <c:v>402348.00400000002</c:v>
                </c:pt>
                <c:pt idx="135" formatCode="General">
                  <c:v>402874</c:v>
                </c:pt>
                <c:pt idx="136" formatCode="General">
                  <c:v>403331.80900000001</c:v>
                </c:pt>
                <c:pt idx="137" formatCode="General">
                  <c:v>403722.05099999998</c:v>
                </c:pt>
                <c:pt idx="138" formatCode="General">
                  <c:v>404045.15600000002</c:v>
                </c:pt>
                <c:pt idx="139" formatCode="General">
                  <c:v>404301.21299999999</c:v>
                </c:pt>
                <c:pt idx="140" formatCode="General">
                  <c:v>404490.72200000001</c:v>
                </c:pt>
                <c:pt idx="141" formatCode="General">
                  <c:v>404614.83299999998</c:v>
                </c:pt>
                <c:pt idx="142" formatCode="General">
                  <c:v>404675.24099999998</c:v>
                </c:pt>
                <c:pt idx="143" formatCode="General">
                  <c:v>404673.99200000003</c:v>
                </c:pt>
                <c:pt idx="144" formatCode="General">
                  <c:v>404613.26699999999</c:v>
                </c:pt>
                <c:pt idx="145" formatCode="General">
                  <c:v>404495.15700000001</c:v>
                </c:pt>
                <c:pt idx="146" formatCode="General">
                  <c:v>404321.571</c:v>
                </c:pt>
                <c:pt idx="147" formatCode="General">
                  <c:v>404094.18400000001</c:v>
                </c:pt>
                <c:pt idx="148" formatCode="General">
                  <c:v>403814.48200000002</c:v>
                </c:pt>
                <c:pt idx="149" formatCode="General">
                  <c:v>403483.685</c:v>
                </c:pt>
                <c:pt idx="150" formatCode="General">
                  <c:v>403102.82699999999</c:v>
                </c:pt>
              </c:numCache>
            </c:numRef>
          </c:yVal>
          <c:smooth val="0"/>
          <c:extLst>
            <c:ext xmlns:c16="http://schemas.microsoft.com/office/drawing/2014/chart" uri="{C3380CC4-5D6E-409C-BE32-E72D297353CC}">
              <c16:uniqueId val="{00000001-62D3-42D4-932A-465730972FC1}"/>
            </c:ext>
          </c:extLst>
        </c:ser>
        <c:dLbls>
          <c:showLegendKey val="0"/>
          <c:showVal val="0"/>
          <c:showCatName val="0"/>
          <c:showSerName val="0"/>
          <c:showPercent val="0"/>
          <c:showBubbleSize val="0"/>
        </c:dLbls>
        <c:axId val="972548799"/>
        <c:axId val="899607743"/>
      </c:scatterChart>
      <c:valAx>
        <c:axId val="972548799"/>
        <c:scaling>
          <c:orientation val="minMax"/>
          <c:max val="2100"/>
          <c:min val="1950"/>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9607743"/>
        <c:crosses val="autoZero"/>
        <c:crossBetween val="midCat"/>
        <c:majorUnit val="50"/>
      </c:valAx>
      <c:valAx>
        <c:axId val="899607743"/>
        <c:scaling>
          <c:orientation val="minMax"/>
          <c:max val="500000"/>
        </c:scaling>
        <c:delete val="0"/>
        <c:axPos val="l"/>
        <c:majorGridlines>
          <c:spPr>
            <a:ln w="9525" cap="flat" cmpd="sng" algn="ctr">
              <a:solidFill>
                <a:schemeClr val="tx1">
                  <a:lumMod val="15000"/>
                  <a:lumOff val="85000"/>
                </a:schemeClr>
              </a:solidFill>
              <a:round/>
            </a:ln>
            <a:effectLst/>
          </c:spPr>
        </c:majorGridlines>
        <c:numFmt formatCode="#\ ###\ ###\ ##0;\-#\ ###\ ###\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548799"/>
        <c:crosses val="autoZero"/>
        <c:crossBetween val="midCat"/>
        <c:majorUnit val="100000"/>
        <c:dispUnits>
          <c:builtInUnit val="thousand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'Fig 5'!$C$65:$FB$65</c:f>
              <c:numCache>
                <c:formatCode>0.00</c:formatCode>
                <c:ptCount val="156"/>
              </c:numCache>
            </c:numRef>
          </c:xVal>
          <c:yVal>
            <c:numRef>
              <c:f>'Fig 5'!$C$66:$FB$66</c:f>
              <c:numCache>
                <c:formatCode>General</c:formatCode>
                <c:ptCount val="156"/>
              </c:numCache>
            </c:numRef>
          </c:yVal>
          <c:smooth val="0"/>
          <c:extLst>
            <c:ext xmlns:c16="http://schemas.microsoft.com/office/drawing/2014/chart" uri="{C3380CC4-5D6E-409C-BE32-E72D297353CC}">
              <c16:uniqueId val="{00000000-401A-4659-BC3C-8170D8CB8A4C}"/>
            </c:ext>
          </c:extLst>
        </c:ser>
        <c:ser>
          <c:idx val="1"/>
          <c:order val="1"/>
          <c:spPr>
            <a:ln w="19050" cap="rnd">
              <a:solidFill>
                <a:schemeClr val="accent2"/>
              </a:solidFill>
              <a:round/>
            </a:ln>
            <a:effectLst/>
          </c:spPr>
          <c:marker>
            <c:symbol val="none"/>
          </c:marker>
          <c:xVal>
            <c:numRef>
              <c:f>'Fig 5'!$C$65:$FB$65</c:f>
              <c:numCache>
                <c:formatCode>0.00</c:formatCode>
                <c:ptCount val="156"/>
              </c:numCache>
            </c:numRef>
          </c:xVal>
          <c:yVal>
            <c:numRef>
              <c:f>'Fig 5'!$C$67:$FB$67</c:f>
              <c:numCache>
                <c:formatCode>General</c:formatCode>
                <c:ptCount val="156"/>
              </c:numCache>
            </c:numRef>
          </c:yVal>
          <c:smooth val="0"/>
          <c:extLst>
            <c:ext xmlns:c16="http://schemas.microsoft.com/office/drawing/2014/chart" uri="{C3380CC4-5D6E-409C-BE32-E72D297353CC}">
              <c16:uniqueId val="{00000001-401A-4659-BC3C-8170D8CB8A4C}"/>
            </c:ext>
          </c:extLst>
        </c:ser>
        <c:ser>
          <c:idx val="2"/>
          <c:order val="2"/>
          <c:spPr>
            <a:ln w="19050" cap="rnd">
              <a:solidFill>
                <a:schemeClr val="accent3"/>
              </a:solidFill>
              <a:round/>
            </a:ln>
            <a:effectLst/>
          </c:spPr>
          <c:marker>
            <c:symbol val="none"/>
          </c:marker>
          <c:xVal>
            <c:numRef>
              <c:f>'Fig 5'!$C$65:$FB$65</c:f>
              <c:numCache>
                <c:formatCode>0.00</c:formatCode>
                <c:ptCount val="156"/>
              </c:numCache>
            </c:numRef>
          </c:xVal>
          <c:yVal>
            <c:numRef>
              <c:f>'Fig 5'!$C$68:$FB$68</c:f>
              <c:numCache>
                <c:formatCode>General</c:formatCode>
                <c:ptCount val="156"/>
              </c:numCache>
            </c:numRef>
          </c:yVal>
          <c:smooth val="0"/>
          <c:extLst>
            <c:ext xmlns:c16="http://schemas.microsoft.com/office/drawing/2014/chart" uri="{C3380CC4-5D6E-409C-BE32-E72D297353CC}">
              <c16:uniqueId val="{00000002-401A-4659-BC3C-8170D8CB8A4C}"/>
            </c:ext>
          </c:extLst>
        </c:ser>
        <c:ser>
          <c:idx val="3"/>
          <c:order val="3"/>
          <c:spPr>
            <a:ln w="19050" cap="rnd">
              <a:solidFill>
                <a:schemeClr val="accent4"/>
              </a:solidFill>
              <a:round/>
            </a:ln>
            <a:effectLst/>
          </c:spPr>
          <c:marker>
            <c:symbol val="none"/>
          </c:marker>
          <c:xVal>
            <c:numRef>
              <c:f>'Fig 5'!$C$65:$FB$65</c:f>
              <c:numCache>
                <c:formatCode>0.00</c:formatCode>
                <c:ptCount val="156"/>
              </c:numCache>
            </c:numRef>
          </c:xVal>
          <c:yVal>
            <c:numRef>
              <c:f>'Fig 5'!$C$69:$FB$69</c:f>
              <c:numCache>
                <c:formatCode>General</c:formatCode>
                <c:ptCount val="156"/>
              </c:numCache>
            </c:numRef>
          </c:yVal>
          <c:smooth val="0"/>
          <c:extLst>
            <c:ext xmlns:c16="http://schemas.microsoft.com/office/drawing/2014/chart" uri="{C3380CC4-5D6E-409C-BE32-E72D297353CC}">
              <c16:uniqueId val="{00000003-401A-4659-BC3C-8170D8CB8A4C}"/>
            </c:ext>
          </c:extLst>
        </c:ser>
        <c:ser>
          <c:idx val="4"/>
          <c:order val="4"/>
          <c:spPr>
            <a:ln w="19050" cap="rnd">
              <a:solidFill>
                <a:schemeClr val="accent5"/>
              </a:solidFill>
              <a:round/>
            </a:ln>
            <a:effectLst/>
          </c:spPr>
          <c:marker>
            <c:symbol val="none"/>
          </c:marker>
          <c:xVal>
            <c:numRef>
              <c:f>'Fig 5'!$C$65:$FB$65</c:f>
              <c:numCache>
                <c:formatCode>0.00</c:formatCode>
                <c:ptCount val="156"/>
              </c:numCache>
            </c:numRef>
          </c:xVal>
          <c:yVal>
            <c:numRef>
              <c:f>'Fig 5'!$C$70:$FB$70</c:f>
              <c:numCache>
                <c:formatCode>General</c:formatCode>
                <c:ptCount val="156"/>
              </c:numCache>
            </c:numRef>
          </c:yVal>
          <c:smooth val="0"/>
          <c:extLst>
            <c:ext xmlns:c16="http://schemas.microsoft.com/office/drawing/2014/chart" uri="{C3380CC4-5D6E-409C-BE32-E72D297353CC}">
              <c16:uniqueId val="{00000004-401A-4659-BC3C-8170D8CB8A4C}"/>
            </c:ext>
          </c:extLst>
        </c:ser>
        <c:ser>
          <c:idx val="5"/>
          <c:order val="5"/>
          <c:spPr>
            <a:ln w="19050" cap="rnd">
              <a:solidFill>
                <a:schemeClr val="accent6"/>
              </a:solidFill>
              <a:round/>
            </a:ln>
            <a:effectLst/>
          </c:spPr>
          <c:marker>
            <c:symbol val="none"/>
          </c:marker>
          <c:xVal>
            <c:numRef>
              <c:f>'Fig 5'!$C$65:$FB$65</c:f>
              <c:numCache>
                <c:formatCode>0.00</c:formatCode>
                <c:ptCount val="156"/>
              </c:numCache>
            </c:numRef>
          </c:xVal>
          <c:yVal>
            <c:numRef>
              <c:f>'Fig 5'!$C$71:$FB$71</c:f>
              <c:numCache>
                <c:formatCode>General</c:formatCode>
                <c:ptCount val="156"/>
              </c:numCache>
            </c:numRef>
          </c:yVal>
          <c:smooth val="0"/>
          <c:extLst>
            <c:ext xmlns:c16="http://schemas.microsoft.com/office/drawing/2014/chart" uri="{C3380CC4-5D6E-409C-BE32-E72D297353CC}">
              <c16:uniqueId val="{00000005-401A-4659-BC3C-8170D8CB8A4C}"/>
            </c:ext>
          </c:extLst>
        </c:ser>
        <c:dLbls>
          <c:showLegendKey val="0"/>
          <c:showVal val="0"/>
          <c:showCatName val="0"/>
          <c:showSerName val="0"/>
          <c:showPercent val="0"/>
          <c:showBubbleSize val="0"/>
        </c:dLbls>
        <c:axId val="1114779296"/>
        <c:axId val="1"/>
      </c:scatterChart>
      <c:valAx>
        <c:axId val="111477929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val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4779296"/>
        <c:crosses val="autoZero"/>
        <c:crossBetween val="midCat"/>
      </c:valAx>
      <c:spPr>
        <a:noFill/>
        <a:ln w="25400">
          <a:noFill/>
        </a:ln>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i="0" baseline="0">
                <a:effectLst/>
              </a:rPr>
              <a:t>Fig. 6 Population projections,</a:t>
            </a:r>
            <a:endParaRPr lang="en-US" sz="1200">
              <a:effectLst/>
            </a:endParaRPr>
          </a:p>
          <a:p>
            <a:pPr>
              <a:defRPr/>
            </a:pPr>
            <a:r>
              <a:rPr lang="en-US" sz="1200" b="1" i="0" baseline="0">
                <a:effectLst/>
              </a:rPr>
              <a:t>sub-Saharan Africa</a:t>
            </a:r>
            <a:endParaRPr lang="en-US" sz="12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152053515341946"/>
          <c:y val="0.23411013582358825"/>
          <c:w val="0.65903948203201479"/>
          <c:h val="0.6557286145620087"/>
        </c:manualLayout>
      </c:layout>
      <c:scatterChart>
        <c:scatterStyle val="lineMarker"/>
        <c:varyColors val="0"/>
        <c:ser>
          <c:idx val="1"/>
          <c:order val="0"/>
          <c:spPr>
            <a:ln w="41275" cap="rnd">
              <a:solidFill>
                <a:schemeClr val="accent2"/>
              </a:solidFill>
              <a:round/>
            </a:ln>
            <a:effectLst/>
          </c:spPr>
          <c:marker>
            <c:symbol val="none"/>
          </c:marker>
          <c:xVal>
            <c:numRef>
              <c:f>'Fig 5'!$H$114:$FB$114</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'Fig 5'!$H$116:$FB$116</c:f>
              <c:numCache>
                <c:formatCode>General</c:formatCode>
                <c:ptCount val="151"/>
                <c:pt idx="70" formatCode="#\ ###\ ###\ ##0;\-#\ ###\ ###\ ##0;0">
                  <c:v>1094365.605</c:v>
                </c:pt>
                <c:pt idx="71" formatCode="#\ ###\ ###\ ##0;\-#\ ###\ ###\ ##0;0">
                  <c:v>1123915.584</c:v>
                </c:pt>
                <c:pt idx="72" formatCode="#\ ###\ ###\ ##0;\-#\ ###\ ###\ ##0;0">
                  <c:v>1154508.155</c:v>
                </c:pt>
                <c:pt idx="73" formatCode="#\ ###\ ###\ ##0;\-#\ ###\ ###\ ##0;0">
                  <c:v>1186050.3030000001</c:v>
                </c:pt>
                <c:pt idx="74" formatCode="#\ ###\ ###\ ##0;\-#\ ###\ ###\ ##0;0">
                  <c:v>1218468.7660000001</c:v>
                </c:pt>
                <c:pt idx="75" formatCode="#\ ###\ ###\ ##0;\-#\ ###\ ###\ ##0;0">
                  <c:v>1251710.2960000001</c:v>
                </c:pt>
                <c:pt idx="76" formatCode="#\ ###\ ###\ ##0;\-#\ ###\ ###\ ##0;0">
                  <c:v>1285743.081</c:v>
                </c:pt>
                <c:pt idx="77" formatCode="#\ ###\ ###\ ##0;\-#\ ###\ ###\ ##0;0">
                  <c:v>1320555.0009999999</c:v>
                </c:pt>
                <c:pt idx="78" formatCode="#\ ###\ ###\ ##0;\-#\ ###\ ###\ ##0;0">
                  <c:v>1356151.094</c:v>
                </c:pt>
                <c:pt idx="79" formatCode="#\ ###\ ###\ ##0;\-#\ ###\ ###\ ##0;0">
                  <c:v>1392547.7339999999</c:v>
                </c:pt>
                <c:pt idx="80" formatCode="#\ ###\ ###\ ##0;\-#\ ###\ ###\ ##0;0">
                  <c:v>1429757.523</c:v>
                </c:pt>
                <c:pt idx="81" formatCode="#\ ###\ ###\ ##0;\-#\ ###\ ###\ ##0;0">
                  <c:v>1467771.7220000001</c:v>
                </c:pt>
                <c:pt idx="82" formatCode="#\ ###\ ###\ ##0;\-#\ ###\ ###\ ##0;0">
                  <c:v>1506546.1329999999</c:v>
                </c:pt>
                <c:pt idx="83" formatCode="#\ ###\ ###\ ##0;\-#\ ###\ ###\ ##0;0">
                  <c:v>1545994.452</c:v>
                </c:pt>
                <c:pt idx="84" formatCode="#\ ###\ ###\ ##0;\-#\ ###\ ###\ ##0;0">
                  <c:v>1586006.3529999999</c:v>
                </c:pt>
                <c:pt idx="85" formatCode="#\ ###\ ###\ ##0;\-#\ ###\ ###\ ##0;0">
                  <c:v>1626499.8219999999</c:v>
                </c:pt>
                <c:pt idx="86" formatCode="#\ ###\ ###\ ##0;\-#\ ###\ ###\ ##0;0">
                  <c:v>1667437.4809999999</c:v>
                </c:pt>
                <c:pt idx="87" formatCode="#\ ###\ ###\ ##0;\-#\ ###\ ###\ ##0;0">
                  <c:v>1708828.3</c:v>
                </c:pt>
                <c:pt idx="88" formatCode="#\ ###\ ###\ ##0;\-#\ ###\ ###\ ##0;0">
                  <c:v>1750695.35</c:v>
                </c:pt>
                <c:pt idx="89" formatCode="#\ ###\ ###\ ##0;\-#\ ###\ ###\ ##0;0">
                  <c:v>1793083.0919999999</c:v>
                </c:pt>
                <c:pt idx="90" formatCode="#\ ###\ ###\ ##0;\-#\ ###\ ###\ ##0;0">
                  <c:v>1836025.5349999999</c:v>
                </c:pt>
                <c:pt idx="91" formatCode="#\ ###\ ###\ ##0;\-#\ ###\ ###\ ##0;0">
                  <c:v>1879522.574</c:v>
                </c:pt>
                <c:pt idx="92" formatCode="#\ ###\ ###\ ##0;\-#\ ###\ ###\ ##0;0">
                  <c:v>1923562.2790000001</c:v>
                </c:pt>
                <c:pt idx="93" formatCode="#\ ###\ ###\ ##0;\-#\ ###\ ###\ ##0;0">
                  <c:v>1968154.247</c:v>
                </c:pt>
                <c:pt idx="94" formatCode="#\ ###\ ###\ ##0;\-#\ ###\ ###\ ##0;0">
                  <c:v>2013309.2609999999</c:v>
                </c:pt>
                <c:pt idx="95" formatCode="#\ ###\ ###\ ##0;\-#\ ###\ ###\ ##0;0">
                  <c:v>2059035.9909999999</c:v>
                </c:pt>
                <c:pt idx="96" formatCode="#\ ###\ ###\ ##0;\-#\ ###\ ###\ ##0;0">
                  <c:v>2105335.3330000001</c:v>
                </c:pt>
                <c:pt idx="97" formatCode="#\ ###\ ###\ ##0;\-#\ ###\ ###\ ##0;0">
                  <c:v>2152208.0669999998</c:v>
                </c:pt>
                <c:pt idx="98" formatCode="#\ ###\ ###\ ##0;\-#\ ###\ ###\ ##0;0">
                  <c:v>2199661.091</c:v>
                </c:pt>
                <c:pt idx="99" formatCode="#\ ###\ ###\ ##0;\-#\ ###\ ###\ ##0;0">
                  <c:v>2247702.4040000001</c:v>
                </c:pt>
                <c:pt idx="100" formatCode="#\ ###\ ###\ ##0;\-#\ ###\ ###\ ##0;0">
                  <c:v>2296335.2250000001</c:v>
                </c:pt>
                <c:pt idx="101" formatCode="#\ ###\ ###\ ##0;\-#\ ###\ ###\ ##0;0">
                  <c:v>2345557.88</c:v>
                </c:pt>
                <c:pt idx="102" formatCode="#\ ###\ ###\ ##0;\-#\ ###\ ###\ ##0;0">
                  <c:v>2395360.9730000002</c:v>
                </c:pt>
                <c:pt idx="103" formatCode="#\ ###\ ###\ ##0;\-#\ ###\ ###\ ##0;0">
                  <c:v>2445729.3640000001</c:v>
                </c:pt>
                <c:pt idx="104" formatCode="#\ ###\ ###\ ##0;\-#\ ###\ ###\ ##0;0">
                  <c:v>2496642.8390000002</c:v>
                </c:pt>
                <c:pt idx="105" formatCode="#\ ###\ ###\ ##0;\-#\ ###\ ###\ ##0;0">
                  <c:v>2548082.7570000002</c:v>
                </c:pt>
                <c:pt idx="106" formatCode="#\ ###\ ###\ ##0;\-#\ ###\ ###\ ##0;0">
                  <c:v>2600035.8650000002</c:v>
                </c:pt>
                <c:pt idx="107" formatCode="#\ ###\ ###\ ##0;\-#\ ###\ ###\ ##0;0">
                  <c:v>2652490.52</c:v>
                </c:pt>
                <c:pt idx="108" formatCode="#\ ###\ ###\ ##0;\-#\ ###\ ###\ ##0;0">
                  <c:v>2705429.5279999999</c:v>
                </c:pt>
                <c:pt idx="109" formatCode="#\ ###\ ###\ ##0;\-#\ ###\ ###\ ##0;0">
                  <c:v>2758834.5430000001</c:v>
                </c:pt>
                <c:pt idx="110" formatCode="#\ ###\ ###\ ##0;\-#\ ###\ ###\ ##0;0">
                  <c:v>2812687.2549999999</c:v>
                </c:pt>
                <c:pt idx="111" formatCode="#\ ###\ ###\ ##0;\-#\ ###\ ###\ ##0;0">
                  <c:v>2866973.0669999998</c:v>
                </c:pt>
                <c:pt idx="112" formatCode="#\ ###\ ###\ ##0;\-#\ ###\ ###\ ##0;0">
                  <c:v>2921674.9610000001</c:v>
                </c:pt>
                <c:pt idx="113" formatCode="#\ ###\ ###\ ##0;\-#\ ###\ ###\ ##0;0">
                  <c:v>2976768.7710000002</c:v>
                </c:pt>
                <c:pt idx="114" formatCode="#\ ###\ ###\ ##0;\-#\ ###\ ###\ ##0;0">
                  <c:v>3032228.0690000001</c:v>
                </c:pt>
                <c:pt idx="115" formatCode="#\ ###\ ###\ ##0;\-#\ ###\ ###\ ##0;0">
                  <c:v>3088029.5060000001</c:v>
                </c:pt>
                <c:pt idx="116" formatCode="#\ ###\ ###\ ##0;\-#\ ###\ ###\ ##0;0">
                  <c:v>3144156.105</c:v>
                </c:pt>
                <c:pt idx="117" formatCode="#\ ###\ ###\ ##0;\-#\ ###\ ###\ ##0;0">
                  <c:v>3200595.625</c:v>
                </c:pt>
                <c:pt idx="118" formatCode="#\ ###\ ###\ ##0;\-#\ ###\ ###\ ##0;0">
                  <c:v>3257336.909</c:v>
                </c:pt>
                <c:pt idx="119" formatCode="#\ ###\ ###\ ##0;\-#\ ###\ ###\ ##0;0">
                  <c:v>3314370.827</c:v>
                </c:pt>
                <c:pt idx="120" formatCode="#\ ###\ ###\ ##0;\-#\ ###\ ###\ ##0;0">
                  <c:v>3371688.378</c:v>
                </c:pt>
                <c:pt idx="121" formatCode="#\ ###\ ###\ ##0;\-#\ ###\ ###\ ##0;0">
                  <c:v>3429276.0959999999</c:v>
                </c:pt>
                <c:pt idx="122" formatCode="#\ ###\ ###\ ##0;\-#\ ###\ ###\ ##0;0">
                  <c:v>3487121.8429999999</c:v>
                </c:pt>
                <c:pt idx="123" formatCode="#\ ###\ ###\ ##0;\-#\ ###\ ###\ ##0;0">
                  <c:v>3545218.84</c:v>
                </c:pt>
                <c:pt idx="124" formatCode="#\ ###\ ###\ ##0;\-#\ ###\ ###\ ##0;0">
                  <c:v>3603562.1570000001</c:v>
                </c:pt>
                <c:pt idx="125" formatCode="#\ ###\ ###\ ##0;\-#\ ###\ ###\ ##0;0">
                  <c:v>3662145.0350000001</c:v>
                </c:pt>
                <c:pt idx="126" formatCode="#\ ###\ ###\ ##0;\-#\ ###\ ###\ ##0;0">
                  <c:v>3720957.889</c:v>
                </c:pt>
                <c:pt idx="127" formatCode="#\ ###\ ###\ ##0;\-#\ ###\ ###\ ##0;0">
                  <c:v>3779988.39</c:v>
                </c:pt>
                <c:pt idx="128" formatCode="#\ ###\ ###\ ##0;\-#\ ###\ ###\ ##0;0">
                  <c:v>3839223.0460000001</c:v>
                </c:pt>
                <c:pt idx="129" formatCode="#\ ###\ ###\ ##0;\-#\ ###\ ###\ ##0;0">
                  <c:v>3898647.6189999999</c:v>
                </c:pt>
                <c:pt idx="130" formatCode="#\ ###\ ###\ ##0;\-#\ ###\ ###\ ##0;0">
                  <c:v>3958248.2570000002</c:v>
                </c:pt>
                <c:pt idx="131" formatCode="#\ ###\ ###\ ##0;\-#\ ###\ ###\ ##0;0">
                  <c:v>4018012.83</c:v>
                </c:pt>
                <c:pt idx="132" formatCode="#\ ###\ ###\ ##0;\-#\ ###\ ###\ ##0;0">
                  <c:v>4077930.736</c:v>
                </c:pt>
                <c:pt idx="133" formatCode="#\ ###\ ###\ ##0;\-#\ ###\ ###\ ##0;0">
                  <c:v>4137992.2790000001</c:v>
                </c:pt>
                <c:pt idx="134" formatCode="#\ ###\ ###\ ##0;\-#\ ###\ ###\ ##0;0">
                  <c:v>4198188.2640000004</c:v>
                </c:pt>
                <c:pt idx="135" formatCode="#\ ###\ ###\ ##0;\-#\ ###\ ###\ ##0;0">
                  <c:v>4258508.7010000004</c:v>
                </c:pt>
                <c:pt idx="136" formatCode="#\ ###\ ###\ ##0;\-#\ ###\ ###\ ##0;0">
                  <c:v>4318942.2850000001</c:v>
                </c:pt>
                <c:pt idx="137" formatCode="#\ ###\ ###\ ##0;\-#\ ###\ ###\ ##0;0">
                  <c:v>4379475.8810000001</c:v>
                </c:pt>
                <c:pt idx="138" formatCode="#\ ###\ ###\ ##0;\-#\ ###\ ###\ ##0;0">
                  <c:v>4440095.2240000004</c:v>
                </c:pt>
                <c:pt idx="139" formatCode="#\ ###\ ###\ ##0;\-#\ ###\ ###\ ##0;0">
                  <c:v>4500785.1540000001</c:v>
                </c:pt>
                <c:pt idx="140" formatCode="#\ ###\ ###\ ##0;\-#\ ###\ ###\ ##0;0">
                  <c:v>4561531.2989999996</c:v>
                </c:pt>
                <c:pt idx="141" formatCode="#\ ###\ ###\ ##0;\-#\ ###\ ###\ ##0;0">
                  <c:v>4622320.2180000003</c:v>
                </c:pt>
                <c:pt idx="142" formatCode="#\ ###\ ###\ ##0;\-#\ ###\ ###\ ##0;0">
                  <c:v>4683139.7769999998</c:v>
                </c:pt>
                <c:pt idx="143" formatCode="#\ ###\ ###\ ##0;\-#\ ###\ ###\ ##0;0">
                  <c:v>4743978.22</c:v>
                </c:pt>
                <c:pt idx="144" formatCode="#\ ###\ ###\ ##0;\-#\ ###\ ###\ ##0;0">
                  <c:v>4804823.9709999999</c:v>
                </c:pt>
                <c:pt idx="145" formatCode="#\ ###\ ###\ ##0;\-#\ ###\ ###\ ##0;0">
                  <c:v>4865664.9519999996</c:v>
                </c:pt>
                <c:pt idx="146" formatCode="#\ ###\ ###\ ##0;\-#\ ###\ ###\ ##0;0">
                  <c:v>4926488.4519999996</c:v>
                </c:pt>
                <c:pt idx="147" formatCode="#\ ###\ ###\ ##0;\-#\ ###\ ###\ ##0;0">
                  <c:v>4987281.091</c:v>
                </c:pt>
                <c:pt idx="148" formatCode="#\ ###\ ###\ ##0;\-#\ ###\ ###\ ##0;0">
                  <c:v>5048028.8870000001</c:v>
                </c:pt>
                <c:pt idx="149" formatCode="#\ ###\ ###\ ##0;\-#\ ###\ ###\ ##0;0">
                  <c:v>5108716.852</c:v>
                </c:pt>
                <c:pt idx="150" formatCode="#\ ###\ ###\ ##0;\-#\ ###\ ###\ ##0;0">
                  <c:v>5169329.4450000003</c:v>
                </c:pt>
              </c:numCache>
            </c:numRef>
          </c:yVal>
          <c:smooth val="0"/>
          <c:extLst>
            <c:ext xmlns:c16="http://schemas.microsoft.com/office/drawing/2014/chart" uri="{C3380CC4-5D6E-409C-BE32-E72D297353CC}">
              <c16:uniqueId val="{00000000-68C7-424B-82A2-722DCBE3B130}"/>
            </c:ext>
          </c:extLst>
        </c:ser>
        <c:ser>
          <c:idx val="2"/>
          <c:order val="1"/>
          <c:spPr>
            <a:ln w="38100" cap="rnd">
              <a:solidFill>
                <a:schemeClr val="accent3"/>
              </a:solidFill>
              <a:round/>
            </a:ln>
            <a:effectLst/>
          </c:spPr>
          <c:marker>
            <c:symbol val="none"/>
          </c:marker>
          <c:xVal>
            <c:numRef>
              <c:f>'Fig 5'!$H$114:$FB$114</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'Fig 5'!$H$117:$FB$117</c:f>
              <c:numCache>
                <c:formatCode>General</c:formatCode>
                <c:ptCount val="151"/>
                <c:pt idx="70" formatCode="#\ ###\ ###\ ##0;\-#\ ###\ ###\ ##0;0">
                  <c:v>1094365.605</c:v>
                </c:pt>
                <c:pt idx="71" formatCode="#\ ###\ ###\ ##0;\-#\ ###\ ###\ ##0;0">
                  <c:v>1121479.5290000001</c:v>
                </c:pt>
                <c:pt idx="72" formatCode="#\ ###\ ###\ ##0;\-#\ ###\ ###\ ##0;0">
                  <c:v>1148611.6089999999</c:v>
                </c:pt>
                <c:pt idx="73" formatCode="#\ ###\ ###\ ##0;\-#\ ###\ ###\ ##0;0">
                  <c:v>1175822.4350000001</c:v>
                </c:pt>
                <c:pt idx="74" formatCode="#\ ###\ ###\ ##0;\-#\ ###\ ###\ ##0;0">
                  <c:v>1203155.622</c:v>
                </c:pt>
                <c:pt idx="75" formatCode="#\ ###\ ###\ ##0;\-#\ ###\ ###\ ##0;0">
                  <c:v>1230637.1939999999</c:v>
                </c:pt>
                <c:pt idx="76" formatCode="#\ ###\ ###\ ##0;\-#\ ###\ ###\ ##0;0">
                  <c:v>1258275.263</c:v>
                </c:pt>
                <c:pt idx="77" formatCode="#\ ###\ ###\ ##0;\-#\ ###\ ###\ ##0;0">
                  <c:v>1286060.3149999999</c:v>
                </c:pt>
                <c:pt idx="78" formatCode="#\ ###\ ###\ ##0;\-#\ ###\ ###\ ##0;0">
                  <c:v>1313968.537</c:v>
                </c:pt>
                <c:pt idx="79" formatCode="#\ ###\ ###\ ##0;\-#\ ###\ ###\ ##0;0">
                  <c:v>1341965.378</c:v>
                </c:pt>
                <c:pt idx="80" formatCode="#\ ###\ ###\ ##0;\-#\ ###\ ###\ ##0;0">
                  <c:v>1370019.4509999999</c:v>
                </c:pt>
                <c:pt idx="81" formatCode="#\ ###\ ###\ ##0;\-#\ ###\ ###\ ##0;0">
                  <c:v>1398115.5009999999</c:v>
                </c:pt>
                <c:pt idx="82" formatCode="#\ ###\ ###\ ##0;\-#\ ###\ ###\ ##0;0">
                  <c:v>1426267.6370000001</c:v>
                </c:pt>
                <c:pt idx="83" formatCode="#\ ###\ ###\ ##0;\-#\ ###\ ###\ ##0;0">
                  <c:v>1454523.531</c:v>
                </c:pt>
                <c:pt idx="84" formatCode="#\ ###\ ###\ ##0;\-#\ ###\ ###\ ##0;0">
                  <c:v>1482950.42</c:v>
                </c:pt>
                <c:pt idx="85" formatCode="#\ ###\ ###\ ##0;\-#\ ###\ ###\ ##0;0">
                  <c:v>1511591.264</c:v>
                </c:pt>
                <c:pt idx="86" formatCode="#\ ###\ ###\ ##0;\-#\ ###\ ###\ ##0;0">
                  <c:v>1540451.3770000001</c:v>
                </c:pt>
                <c:pt idx="87" formatCode="#\ ###\ ###\ ##0;\-#\ ###\ ###\ ##0;0">
                  <c:v>1569496.9469999999</c:v>
                </c:pt>
                <c:pt idx="88" formatCode="#\ ###\ ###\ ##0;\-#\ ###\ ###\ ##0;0">
                  <c:v>1598681.808</c:v>
                </c:pt>
                <c:pt idx="89" formatCode="#\ ###\ ###\ ##0;\-#\ ###\ ###\ ##0;0">
                  <c:v>1627941.4569999999</c:v>
                </c:pt>
                <c:pt idx="90" formatCode="#\ ###\ ###\ ##0;\-#\ ###\ ###\ ##0;0">
                  <c:v>1657219.423</c:v>
                </c:pt>
                <c:pt idx="91" formatCode="#\ ###\ ###\ ##0;\-#\ ###\ ###\ ##0;0">
                  <c:v>1686490.166</c:v>
                </c:pt>
                <c:pt idx="92" formatCode="#\ ###\ ###\ ##0;\-#\ ###\ ###\ ##0;0">
                  <c:v>1715734.5430000001</c:v>
                </c:pt>
                <c:pt idx="93" formatCode="#\ ###\ ###\ ##0;\-#\ ###\ ###\ ##0;0">
                  <c:v>1744908.1610000001</c:v>
                </c:pt>
                <c:pt idx="94" formatCode="#\ ###\ ###\ ##0;\-#\ ###\ ###\ ##0;0">
                  <c:v>1773962.182</c:v>
                </c:pt>
                <c:pt idx="95" formatCode="#\ ###\ ###\ ##0;\-#\ ###\ ###\ ##0;0">
                  <c:v>1802853.801</c:v>
                </c:pt>
                <c:pt idx="96" formatCode="#\ ###\ ###\ ##0;\-#\ ###\ ###\ ##0;0">
                  <c:v>1831550.9029999999</c:v>
                </c:pt>
                <c:pt idx="97" formatCode="#\ ###\ ###\ ##0;\-#\ ###\ ###\ ##0;0">
                  <c:v>1860029.0349999999</c:v>
                </c:pt>
                <c:pt idx="98" formatCode="#\ ###\ ###\ ##0;\-#\ ###\ ###\ ##0;0">
                  <c:v>1888263.277</c:v>
                </c:pt>
                <c:pt idx="99" formatCode="#\ ###\ ###\ ##0;\-#\ ###\ ###\ ##0;0">
                  <c:v>1916231.6359999999</c:v>
                </c:pt>
                <c:pt idx="100" formatCode="#\ ###\ ###\ ##0;\-#\ ###\ ###\ ##0;0">
                  <c:v>1943913.068</c:v>
                </c:pt>
                <c:pt idx="101" formatCode="#\ ###\ ###\ ##0;\-#\ ###\ ###\ ##0;0">
                  <c:v>1971285.767</c:v>
                </c:pt>
                <c:pt idx="102" formatCode="#\ ###\ ###\ ##0;\-#\ ###\ ###\ ##0;0">
                  <c:v>1998328.358</c:v>
                </c:pt>
                <c:pt idx="103" formatCode="#\ ###\ ###\ ##0;\-#\ ###\ ###\ ##0;0">
                  <c:v>2025021.9779999999</c:v>
                </c:pt>
                <c:pt idx="104" formatCode="#\ ###\ ###\ ##0;\-#\ ###\ ###\ ##0;0">
                  <c:v>2051349.388</c:v>
                </c:pt>
                <c:pt idx="105" formatCode="#\ ###\ ###\ ##0;\-#\ ###\ ###\ ##0;0">
                  <c:v>2077294.8540000001</c:v>
                </c:pt>
                <c:pt idx="106" formatCode="#\ ###\ ###\ ##0;\-#\ ###\ ###\ ##0;0">
                  <c:v>2102841.321</c:v>
                </c:pt>
                <c:pt idx="107" formatCode="#\ ###\ ###\ ##0;\-#\ ###\ ###\ ##0;0">
                  <c:v>2127976.3130000001</c:v>
                </c:pt>
                <c:pt idx="108" formatCode="#\ ###\ ###\ ##0;\-#\ ###\ ###\ ##0;0">
                  <c:v>2152695.1719999998</c:v>
                </c:pt>
                <c:pt idx="109" formatCode="#\ ###\ ###\ ##0;\-#\ ###\ ###\ ##0;0">
                  <c:v>2176997.4410000001</c:v>
                </c:pt>
                <c:pt idx="110" formatCode="#\ ###\ ###\ ##0;\-#\ ###\ ###\ ##0;0">
                  <c:v>2200880.0090000001</c:v>
                </c:pt>
                <c:pt idx="111" formatCode="#\ ###\ ###\ ##0;\-#\ ###\ ###\ ##0;0">
                  <c:v>2224332.5210000002</c:v>
                </c:pt>
                <c:pt idx="112" formatCode="#\ ###\ ###\ ##0;\-#\ ###\ ###\ ##0;0">
                  <c:v>2247341.6949999998</c:v>
                </c:pt>
                <c:pt idx="113" formatCode="#\ ###\ ###\ ##0;\-#\ ###\ ###\ ##0;0">
                  <c:v>2269897.0010000002</c:v>
                </c:pt>
                <c:pt idx="114" formatCode="#\ ###\ ###\ ##0;\-#\ ###\ ###\ ##0;0">
                  <c:v>2291987.4610000001</c:v>
                </c:pt>
                <c:pt idx="115" formatCode="#\ ###\ ###\ ##0;\-#\ ###\ ###\ ##0;0">
                  <c:v>2313601.7140000002</c:v>
                </c:pt>
                <c:pt idx="116" formatCode="#\ ###\ ###\ ##0;\-#\ ###\ ###\ ##0;0">
                  <c:v>2334728.199</c:v>
                </c:pt>
                <c:pt idx="117" formatCode="#\ ###\ ###\ ##0;\-#\ ###\ ###\ ##0;0">
                  <c:v>2355355.0959999999</c:v>
                </c:pt>
                <c:pt idx="118" formatCode="#\ ###\ ###\ ##0;\-#\ ###\ ###\ ##0;0">
                  <c:v>2375470.236</c:v>
                </c:pt>
                <c:pt idx="119" formatCode="#\ ###\ ###\ ##0;\-#\ ###\ ###\ ##0;0">
                  <c:v>2395061.3849999998</c:v>
                </c:pt>
                <c:pt idx="120" formatCode="#\ ###\ ###\ ##0;\-#\ ###\ ###\ ##0;0">
                  <c:v>2414115.5690000001</c:v>
                </c:pt>
                <c:pt idx="121" formatCode="#\ ###\ ###\ ##0;\-#\ ###\ ###\ ##0;0">
                  <c:v>2432620.27</c:v>
                </c:pt>
                <c:pt idx="122" formatCode="#\ ###\ ###\ ##0;\-#\ ###\ ###\ ##0;0">
                  <c:v>2450561.7069999999</c:v>
                </c:pt>
                <c:pt idx="123" formatCode="#\ ###\ ###\ ##0;\-#\ ###\ ###\ ##0;0">
                  <c:v>2467923.389</c:v>
                </c:pt>
                <c:pt idx="124" formatCode="#\ ###\ ###\ ##0;\-#\ ###\ ###\ ##0;0">
                  <c:v>2484687.548</c:v>
                </c:pt>
                <c:pt idx="125" formatCode="#\ ###\ ###\ ##0;\-#\ ###\ ###\ ##0;0">
                  <c:v>2500837.4909999999</c:v>
                </c:pt>
                <c:pt idx="126" formatCode="#\ ###\ ###\ ##0;\-#\ ###\ ###\ ##0;0">
                  <c:v>2516362.2149999999</c:v>
                </c:pt>
                <c:pt idx="127" formatCode="#\ ###\ ###\ ##0;\-#\ ###\ ###\ ##0;0">
                  <c:v>2531249.3360000001</c:v>
                </c:pt>
                <c:pt idx="128" formatCode="#\ ###\ ###\ ##0;\-#\ ###\ ###\ ##0;0">
                  <c:v>2545480.2390000001</c:v>
                </c:pt>
                <c:pt idx="129" formatCode="#\ ###\ ###\ ##0;\-#\ ###\ ###\ ##0;0">
                  <c:v>2559034.7119999998</c:v>
                </c:pt>
                <c:pt idx="130" formatCode="#\ ###\ ###\ ##0;\-#\ ###\ ###\ ##0;0">
                  <c:v>2571896.352</c:v>
                </c:pt>
                <c:pt idx="131" formatCode="#\ ###\ ###\ ##0;\-#\ ###\ ###\ ##0;0">
                  <c:v>2584055.4190000002</c:v>
                </c:pt>
                <c:pt idx="132" formatCode="#\ ###\ ###\ ##0;\-#\ ###\ ###\ ##0;0">
                  <c:v>2595507.2710000002</c:v>
                </c:pt>
                <c:pt idx="133" formatCode="#\ ###\ ###\ ##0;\-#\ ###\ ###\ ##0;0">
                  <c:v>2606248.3420000002</c:v>
                </c:pt>
                <c:pt idx="134" formatCode="#\ ###\ ###\ ##0;\-#\ ###\ ###\ ##0;0">
                  <c:v>2616277.6510000001</c:v>
                </c:pt>
                <c:pt idx="135" formatCode="#\ ###\ ###\ ##0;\-#\ ###\ ###\ ##0;0">
                  <c:v>2625595.0449999999</c:v>
                </c:pt>
                <c:pt idx="136" formatCode="#\ ###\ ###\ ##0;\-#\ ###\ ###\ ##0;0">
                  <c:v>2634199.5419999999</c:v>
                </c:pt>
                <c:pt idx="137" formatCode="#\ ###\ ###\ ##0;\-#\ ###\ ###\ ##0;0">
                  <c:v>2642090.662</c:v>
                </c:pt>
                <c:pt idx="138" formatCode="#\ ###\ ###\ ##0;\-#\ ###\ ###\ ##0;0">
                  <c:v>2649272.2949999999</c:v>
                </c:pt>
                <c:pt idx="139" formatCode="#\ ###\ ###\ ##0;\-#\ ###\ ###\ ##0;0">
                  <c:v>2655749.844</c:v>
                </c:pt>
                <c:pt idx="140" formatCode="#\ ###\ ###\ ##0;\-#\ ###\ ###\ ##0;0">
                  <c:v>2661529.395</c:v>
                </c:pt>
                <c:pt idx="141" formatCode="#\ ###\ ###\ ##0;\-#\ ###\ ###\ ##0;0">
                  <c:v>2666617.2459999998</c:v>
                </c:pt>
                <c:pt idx="142" formatCode="#\ ###\ ###\ ##0;\-#\ ###\ ###\ ##0;0">
                  <c:v>2671020.1239999998</c:v>
                </c:pt>
                <c:pt idx="143" formatCode="#\ ###\ ###\ ##0;\-#\ ###\ ###\ ##0;0">
                  <c:v>2674745.5699999998</c:v>
                </c:pt>
                <c:pt idx="144" formatCode="#\ ###\ ###\ ##0;\-#\ ###\ ###\ ##0;0">
                  <c:v>2677801.915</c:v>
                </c:pt>
                <c:pt idx="145" formatCode="#\ ###\ ###\ ##0;\-#\ ###\ ###\ ##0;0">
                  <c:v>2680199.4029999999</c:v>
                </c:pt>
                <c:pt idx="146" formatCode="#\ ###\ ###\ ##0;\-#\ ###\ ###\ ##0;0">
                  <c:v>2681949.4470000002</c:v>
                </c:pt>
                <c:pt idx="147" formatCode="#\ ###\ ###\ ##0;\-#\ ###\ ###\ ##0;0">
                  <c:v>2683065.5410000002</c:v>
                </c:pt>
                <c:pt idx="148" formatCode="#\ ###\ ###\ ##0;\-#\ ###\ ###\ ##0;0">
                  <c:v>2683562.4130000002</c:v>
                </c:pt>
                <c:pt idx="149" formatCode="#\ ###\ ###\ ##0;\-#\ ###\ ###\ ##0;0">
                  <c:v>2683456.8689999999</c:v>
                </c:pt>
                <c:pt idx="150" formatCode="#\ ###\ ###\ ##0;\-#\ ###\ ###\ ##0;0">
                  <c:v>2682767.0049999999</c:v>
                </c:pt>
              </c:numCache>
            </c:numRef>
          </c:yVal>
          <c:smooth val="0"/>
          <c:extLst>
            <c:ext xmlns:c16="http://schemas.microsoft.com/office/drawing/2014/chart" uri="{C3380CC4-5D6E-409C-BE32-E72D297353CC}">
              <c16:uniqueId val="{00000001-68C7-424B-82A2-722DCBE3B130}"/>
            </c:ext>
          </c:extLst>
        </c:ser>
        <c:ser>
          <c:idx val="0"/>
          <c:order val="2"/>
          <c:spPr>
            <a:ln w="63500" cap="rnd">
              <a:solidFill>
                <a:schemeClr val="tx1"/>
              </a:solidFill>
              <a:round/>
            </a:ln>
            <a:effectLst/>
          </c:spPr>
          <c:marker>
            <c:symbol val="none"/>
          </c:marker>
          <c:xVal>
            <c:numRef>
              <c:f>'Fig 5'!$H$114:$FB$114</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'Fig 5'!$H$115:$FB$115</c:f>
              <c:numCache>
                <c:formatCode>#\ ###\ ###\ ##0;\-#\ ###\ ###\ ##0;0</c:formatCode>
                <c:ptCount val="151"/>
                <c:pt idx="0">
                  <c:v>179006.53</c:v>
                </c:pt>
                <c:pt idx="1">
                  <c:v>182372.74100000001</c:v>
                </c:pt>
                <c:pt idx="2">
                  <c:v>185911.913</c:v>
                </c:pt>
                <c:pt idx="3">
                  <c:v>189614.21100000001</c:v>
                </c:pt>
                <c:pt idx="4">
                  <c:v>193473.91399999999</c:v>
                </c:pt>
                <c:pt idx="5">
                  <c:v>197489.51199999999</c:v>
                </c:pt>
                <c:pt idx="6">
                  <c:v>201663.88099999999</c:v>
                </c:pt>
                <c:pt idx="7">
                  <c:v>206004.21400000001</c:v>
                </c:pt>
                <c:pt idx="8">
                  <c:v>210521.193</c:v>
                </c:pt>
                <c:pt idx="9">
                  <c:v>215228.17199999999</c:v>
                </c:pt>
                <c:pt idx="10">
                  <c:v>220137.978</c:v>
                </c:pt>
                <c:pt idx="11">
                  <c:v>225259.88800000001</c:v>
                </c:pt>
                <c:pt idx="12">
                  <c:v>230596.36</c:v>
                </c:pt>
                <c:pt idx="13">
                  <c:v>236142.38800000001</c:v>
                </c:pt>
                <c:pt idx="14">
                  <c:v>241888.41099999999</c:v>
                </c:pt>
                <c:pt idx="15">
                  <c:v>247830.91899999999</c:v>
                </c:pt>
                <c:pt idx="16">
                  <c:v>253971.90299999999</c:v>
                </c:pt>
                <c:pt idx="17">
                  <c:v>260325.43799999999</c:v>
                </c:pt>
                <c:pt idx="18">
                  <c:v>266914.2</c:v>
                </c:pt>
                <c:pt idx="19">
                  <c:v>273767.17700000003</c:v>
                </c:pt>
                <c:pt idx="20">
                  <c:v>280908.11099999998</c:v>
                </c:pt>
                <c:pt idx="21">
                  <c:v>288346.19099999999</c:v>
                </c:pt>
                <c:pt idx="22">
                  <c:v>296085.28899999999</c:v>
                </c:pt>
                <c:pt idx="23">
                  <c:v>304135.11700000003</c:v>
                </c:pt>
                <c:pt idx="24">
                  <c:v>312504.59000000003</c:v>
                </c:pt>
                <c:pt idx="25">
                  <c:v>321200.53700000001</c:v>
                </c:pt>
                <c:pt idx="26">
                  <c:v>330231.90500000003</c:v>
                </c:pt>
                <c:pt idx="27">
                  <c:v>339600.82199999999</c:v>
                </c:pt>
                <c:pt idx="28">
                  <c:v>349297.11499999999</c:v>
                </c:pt>
                <c:pt idx="29">
                  <c:v>359304.90399999998</c:v>
                </c:pt>
                <c:pt idx="30">
                  <c:v>369613.66899999999</c:v>
                </c:pt>
                <c:pt idx="31">
                  <c:v>380212.462</c:v>
                </c:pt>
                <c:pt idx="32">
                  <c:v>391106.80800000002</c:v>
                </c:pt>
                <c:pt idx="33">
                  <c:v>402321.984</c:v>
                </c:pt>
                <c:pt idx="34">
                  <c:v>413893.08799999999</c:v>
                </c:pt>
                <c:pt idx="35">
                  <c:v>425840.82400000002</c:v>
                </c:pt>
                <c:pt idx="36">
                  <c:v>438183.66899999999</c:v>
                </c:pt>
                <c:pt idx="37">
                  <c:v>450901.734</c:v>
                </c:pt>
                <c:pt idx="38">
                  <c:v>463931.64</c:v>
                </c:pt>
                <c:pt idx="39">
                  <c:v>477185.74200000003</c:v>
                </c:pt>
                <c:pt idx="40">
                  <c:v>490604.85200000001</c:v>
                </c:pt>
                <c:pt idx="41">
                  <c:v>504170.685</c:v>
                </c:pt>
                <c:pt idx="42">
                  <c:v>517912.76</c:v>
                </c:pt>
                <c:pt idx="43">
                  <c:v>531879.71699999995</c:v>
                </c:pt>
                <c:pt idx="44">
                  <c:v>546142.848</c:v>
                </c:pt>
                <c:pt idx="45">
                  <c:v>560759.47199999995</c:v>
                </c:pt>
                <c:pt idx="46">
                  <c:v>575759.59</c:v>
                </c:pt>
                <c:pt idx="47">
                  <c:v>591147.88</c:v>
                </c:pt>
                <c:pt idx="48">
                  <c:v>606928.48</c:v>
                </c:pt>
                <c:pt idx="49">
                  <c:v>623097.13600000006</c:v>
                </c:pt>
                <c:pt idx="50">
                  <c:v>639661.38600000006</c:v>
                </c:pt>
                <c:pt idx="51">
                  <c:v>656627.15300000005</c:v>
                </c:pt>
                <c:pt idx="52">
                  <c:v>674033.14899999998</c:v>
                </c:pt>
                <c:pt idx="53">
                  <c:v>691957.67099999997</c:v>
                </c:pt>
                <c:pt idx="54">
                  <c:v>710499.93</c:v>
                </c:pt>
                <c:pt idx="55">
                  <c:v>729733.00300000003</c:v>
                </c:pt>
                <c:pt idx="56">
                  <c:v>749688.41700000002</c:v>
                </c:pt>
                <c:pt idx="57">
                  <c:v>770356.723</c:v>
                </c:pt>
                <c:pt idx="58">
                  <c:v>791717.38899999997</c:v>
                </c:pt>
                <c:pt idx="59">
                  <c:v>813730.46499999997</c:v>
                </c:pt>
                <c:pt idx="60">
                  <c:v>836363.75699999998</c:v>
                </c:pt>
                <c:pt idx="61">
                  <c:v>859610.52300000004</c:v>
                </c:pt>
                <c:pt idx="62">
                  <c:v>883472.69400000002</c:v>
                </c:pt>
                <c:pt idx="63">
                  <c:v>907933.93299999996</c:v>
                </c:pt>
                <c:pt idx="64">
                  <c:v>932975.02899999998</c:v>
                </c:pt>
                <c:pt idx="65">
                  <c:v>958577.201</c:v>
                </c:pt>
                <c:pt idx="66">
                  <c:v>984733.52</c:v>
                </c:pt>
                <c:pt idx="67">
                  <c:v>1011429.072</c:v>
                </c:pt>
                <c:pt idx="68">
                  <c:v>1038627.2120000001</c:v>
                </c:pt>
                <c:pt idx="69">
                  <c:v>1066283.4110000001</c:v>
                </c:pt>
                <c:pt idx="70">
                  <c:v>1094365.605</c:v>
                </c:pt>
                <c:pt idx="71" formatCode="General">
                  <c:v>1122851.2069999999</c:v>
                </c:pt>
                <c:pt idx="72" formatCode="General">
                  <c:v>1151743.5789999999</c:v>
                </c:pt>
                <c:pt idx="73" formatCode="General">
                  <c:v>1181069.0330000001</c:v>
                </c:pt>
                <c:pt idx="74" formatCode="General">
                  <c:v>1210869.7379999999</c:v>
                </c:pt>
                <c:pt idx="75" formatCode="General">
                  <c:v>1241173.7390000001</c:v>
                </c:pt>
                <c:pt idx="76" formatCode="General">
                  <c:v>1271981.682</c:v>
                </c:pt>
                <c:pt idx="77" formatCode="General">
                  <c:v>1303274.6170000001</c:v>
                </c:pt>
                <c:pt idx="78" formatCode="General">
                  <c:v>1335037.635</c:v>
                </c:pt>
                <c:pt idx="79" formatCode="General">
                  <c:v>1367248.879</c:v>
                </c:pt>
                <c:pt idx="80" formatCode="General">
                  <c:v>1399888.4709999999</c:v>
                </c:pt>
                <c:pt idx="81" formatCode="General">
                  <c:v>1432945.5020000001</c:v>
                </c:pt>
                <c:pt idx="82" formatCode="General">
                  <c:v>1466409.9739999999</c:v>
                </c:pt>
                <c:pt idx="83" formatCode="General">
                  <c:v>1500262.5330000001</c:v>
                </c:pt>
                <c:pt idx="84" formatCode="General">
                  <c:v>1534481.2120000001</c:v>
                </c:pt>
                <c:pt idx="85" formatCode="General">
                  <c:v>1569045.5630000001</c:v>
                </c:pt>
                <c:pt idx="86" formatCode="General">
                  <c:v>1603937.9790000001</c:v>
                </c:pt>
                <c:pt idx="87" formatCode="General">
                  <c:v>1639143.665</c:v>
                </c:pt>
                <c:pt idx="88" formatCode="General">
                  <c:v>1674647.9269999999</c:v>
                </c:pt>
                <c:pt idx="89" formatCode="General">
                  <c:v>1710437.027</c:v>
                </c:pt>
                <c:pt idx="90" formatCode="General">
                  <c:v>1746496.1029999999</c:v>
                </c:pt>
                <c:pt idx="91" formatCode="General">
                  <c:v>1782809.4779999999</c:v>
                </c:pt>
                <c:pt idx="92" formatCode="General">
                  <c:v>1819358.601</c:v>
                </c:pt>
                <c:pt idx="93" formatCode="General">
                  <c:v>1856120.9709999999</c:v>
                </c:pt>
                <c:pt idx="94" formatCode="General">
                  <c:v>1893072.29</c:v>
                </c:pt>
                <c:pt idx="95" formatCode="General">
                  <c:v>1930190.6159999999</c:v>
                </c:pt>
                <c:pt idx="96" formatCode="General">
                  <c:v>1967456.7339999999</c:v>
                </c:pt>
                <c:pt idx="97" formatCode="General">
                  <c:v>2004856.0060000001</c:v>
                </c:pt>
                <c:pt idx="98" formatCode="General">
                  <c:v>2042375.4820000001</c:v>
                </c:pt>
                <c:pt idx="99" formatCode="General">
                  <c:v>2080004.629</c:v>
                </c:pt>
                <c:pt idx="100" formatCode="General">
                  <c:v>2117730.8859999999</c:v>
                </c:pt>
                <c:pt idx="101" formatCode="General">
                  <c:v>2155539.713</c:v>
                </c:pt>
                <c:pt idx="102" formatCode="General">
                  <c:v>2193413.2030000002</c:v>
                </c:pt>
                <c:pt idx="103" formatCode="General">
                  <c:v>2231332.73</c:v>
                </c:pt>
                <c:pt idx="104" formatCode="General">
                  <c:v>2269277.824</c:v>
                </c:pt>
                <c:pt idx="105" formatCode="General">
                  <c:v>2307230.0669999998</c:v>
                </c:pt>
                <c:pt idx="106" formatCode="General">
                  <c:v>2345171.966</c:v>
                </c:pt>
                <c:pt idx="107" formatCode="General">
                  <c:v>2383089.3640000001</c:v>
                </c:pt>
                <c:pt idx="108" formatCode="General">
                  <c:v>2420970.5210000002</c:v>
                </c:pt>
                <c:pt idx="109" formatCode="General">
                  <c:v>2458805.5819999999</c:v>
                </c:pt>
                <c:pt idx="110" formatCode="General">
                  <c:v>2496582.852</c:v>
                </c:pt>
                <c:pt idx="111" formatCode="General">
                  <c:v>2534287.7940000002</c:v>
                </c:pt>
                <c:pt idx="112" formatCode="General">
                  <c:v>2571902.7489999998</c:v>
                </c:pt>
                <c:pt idx="113" formatCode="General">
                  <c:v>2609408.6940000001</c:v>
                </c:pt>
                <c:pt idx="114" formatCode="General">
                  <c:v>2646784.9840000002</c:v>
                </c:pt>
                <c:pt idx="115" formatCode="General">
                  <c:v>2684012.2450000001</c:v>
                </c:pt>
                <c:pt idx="116" formatCode="General">
                  <c:v>2721073.321</c:v>
                </c:pt>
                <c:pt idx="117" formatCode="General">
                  <c:v>2757952.8149999999</c:v>
                </c:pt>
                <c:pt idx="118" formatCode="General">
                  <c:v>2794635.094</c:v>
                </c:pt>
                <c:pt idx="119" formatCode="General">
                  <c:v>2831105.1519999998</c:v>
                </c:pt>
                <c:pt idx="120" formatCode="General">
                  <c:v>2867347.3990000002</c:v>
                </c:pt>
                <c:pt idx="121" formatCode="General">
                  <c:v>2903345.4130000002</c:v>
                </c:pt>
                <c:pt idx="122" formatCode="General">
                  <c:v>2939082.0210000002</c:v>
                </c:pt>
                <c:pt idx="123" formatCode="General">
                  <c:v>2974540.406</c:v>
                </c:pt>
                <c:pt idx="124" formatCode="General">
                  <c:v>3009703.3790000002</c:v>
                </c:pt>
                <c:pt idx="125" formatCode="General">
                  <c:v>3044554.0380000002</c:v>
                </c:pt>
                <c:pt idx="126" formatCode="General">
                  <c:v>3079077.841</c:v>
                </c:pt>
                <c:pt idx="127" formatCode="General">
                  <c:v>3113258.4679999999</c:v>
                </c:pt>
                <c:pt idx="128" formatCode="General">
                  <c:v>3147075.0440000002</c:v>
                </c:pt>
                <c:pt idx="129" formatCode="General">
                  <c:v>3180505.4550000001</c:v>
                </c:pt>
                <c:pt idx="130" formatCode="General">
                  <c:v>3213530.1179999998</c:v>
                </c:pt>
                <c:pt idx="131" formatCode="General">
                  <c:v>3246134.2080000001</c:v>
                </c:pt>
                <c:pt idx="132" formatCode="General">
                  <c:v>3278306.85</c:v>
                </c:pt>
                <c:pt idx="133" formatCode="General">
                  <c:v>3310038.4380000001</c:v>
                </c:pt>
                <c:pt idx="134" formatCode="General">
                  <c:v>3341321.284</c:v>
                </c:pt>
                <c:pt idx="135" formatCode="General">
                  <c:v>3372147.5729999999</c:v>
                </c:pt>
                <c:pt idx="136" formatCode="General">
                  <c:v>3402508.29</c:v>
                </c:pt>
                <c:pt idx="137" formatCode="General">
                  <c:v>3432394.0720000002</c:v>
                </c:pt>
                <c:pt idx="138" formatCode="General">
                  <c:v>3461797.9739999999</c:v>
                </c:pt>
                <c:pt idx="139" formatCode="General">
                  <c:v>3490713.82</c:v>
                </c:pt>
                <c:pt idx="140" formatCode="General">
                  <c:v>3519135.875</c:v>
                </c:pt>
                <c:pt idx="141" formatCode="General">
                  <c:v>3547058.702</c:v>
                </c:pt>
                <c:pt idx="142" formatCode="General">
                  <c:v>3574477.3280000002</c:v>
                </c:pt>
                <c:pt idx="143" formatCode="General">
                  <c:v>3601387.0129999998</c:v>
                </c:pt>
                <c:pt idx="144" formatCode="General">
                  <c:v>3627784.1039999998</c:v>
                </c:pt>
                <c:pt idx="145" formatCode="General">
                  <c:v>3653665.1340000001</c:v>
                </c:pt>
                <c:pt idx="146" formatCode="General">
                  <c:v>3679027.5950000002</c:v>
                </c:pt>
                <c:pt idx="147" formatCode="General">
                  <c:v>3703869.818</c:v>
                </c:pt>
                <c:pt idx="148" formatCode="General">
                  <c:v>3728190.844</c:v>
                </c:pt>
                <c:pt idx="149" formatCode="General">
                  <c:v>3751990.5959999999</c:v>
                </c:pt>
                <c:pt idx="150" formatCode="General">
                  <c:v>3775269.514</c:v>
                </c:pt>
              </c:numCache>
            </c:numRef>
          </c:yVal>
          <c:smooth val="0"/>
          <c:extLst>
            <c:ext xmlns:c16="http://schemas.microsoft.com/office/drawing/2014/chart" uri="{C3380CC4-5D6E-409C-BE32-E72D297353CC}">
              <c16:uniqueId val="{00000002-68C7-424B-82A2-722DCBE3B130}"/>
            </c:ext>
          </c:extLst>
        </c:ser>
        <c:dLbls>
          <c:showLegendKey val="0"/>
          <c:showVal val="0"/>
          <c:showCatName val="0"/>
          <c:showSerName val="0"/>
          <c:showPercent val="0"/>
          <c:showBubbleSize val="0"/>
        </c:dLbls>
        <c:axId val="1481465919"/>
        <c:axId val="1344872271"/>
      </c:scatterChart>
      <c:valAx>
        <c:axId val="1481465919"/>
        <c:scaling>
          <c:orientation val="minMax"/>
          <c:min val="195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4872271"/>
        <c:crosses val="autoZero"/>
        <c:crossBetween val="midCat"/>
      </c:valAx>
      <c:valAx>
        <c:axId val="1344872271"/>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1465919"/>
        <c:crosses val="autoZero"/>
        <c:crossBetween val="midCat"/>
        <c:dispUnits>
          <c:builtInUnit val="million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Billions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Fig 6 Alternative population</a:t>
            </a:r>
            <a:r>
              <a:rPr lang="en-US" baseline="0"/>
              <a:t> </a:t>
            </a:r>
            <a:r>
              <a:rPr lang="en-US"/>
              <a:t>projections </a:t>
            </a:r>
          </a:p>
          <a:p>
            <a:pPr>
              <a:defRPr/>
            </a:pPr>
            <a:r>
              <a:rPr lang="en-US"/>
              <a:t>for sub-Saharan</a:t>
            </a:r>
            <a:r>
              <a:rPr lang="en-US" baseline="0"/>
              <a:t> Africa</a:t>
            </a:r>
            <a:endParaRPr lang="en-US"/>
          </a:p>
        </c:rich>
      </c:tx>
      <c:layout>
        <c:manualLayout>
          <c:xMode val="edge"/>
          <c:yMode val="edge"/>
          <c:x val="0.21396980868690779"/>
          <c:y val="1.3888888888888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218508539650562"/>
          <c:y val="0.25083333333333335"/>
          <c:w val="0.68935287868287753"/>
          <c:h val="0.5358639545056868"/>
        </c:manualLayout>
      </c:layout>
      <c:scatterChart>
        <c:scatterStyle val="lineMarker"/>
        <c:varyColors val="0"/>
        <c:ser>
          <c:idx val="1"/>
          <c:order val="0"/>
          <c:spPr>
            <a:ln w="15875" cap="rnd">
              <a:solidFill>
                <a:schemeClr val="accent1"/>
              </a:solidFill>
              <a:round/>
            </a:ln>
            <a:effectLst/>
          </c:spPr>
          <c:marker>
            <c:symbol val="none"/>
          </c:marker>
          <c:xVal>
            <c:numRef>
              <c:f>'Fig 6'!$J$1:$FD$1</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'Fig 6'!$J$3:$FD$3</c:f>
              <c:numCache>
                <c:formatCode>General</c:formatCode>
                <c:ptCount val="151"/>
                <c:pt idx="70">
                  <c:v>1094365.605</c:v>
                </c:pt>
                <c:pt idx="71">
                  <c:v>1123915.584</c:v>
                </c:pt>
                <c:pt idx="72">
                  <c:v>1154508.155</c:v>
                </c:pt>
                <c:pt idx="73">
                  <c:v>1186050.3030000001</c:v>
                </c:pt>
                <c:pt idx="74">
                  <c:v>1218468.7660000001</c:v>
                </c:pt>
                <c:pt idx="75">
                  <c:v>1251710.2960000001</c:v>
                </c:pt>
                <c:pt idx="76">
                  <c:v>1285743.081</c:v>
                </c:pt>
                <c:pt idx="77">
                  <c:v>1320555.0009999999</c:v>
                </c:pt>
                <c:pt idx="78">
                  <c:v>1356151.094</c:v>
                </c:pt>
                <c:pt idx="79">
                  <c:v>1392547.7339999999</c:v>
                </c:pt>
                <c:pt idx="80">
                  <c:v>1429757.523</c:v>
                </c:pt>
                <c:pt idx="81">
                  <c:v>1467771.7220000001</c:v>
                </c:pt>
                <c:pt idx="82">
                  <c:v>1506546.1329999999</c:v>
                </c:pt>
                <c:pt idx="83">
                  <c:v>1545994.452</c:v>
                </c:pt>
                <c:pt idx="84">
                  <c:v>1586006.3529999999</c:v>
                </c:pt>
                <c:pt idx="85">
                  <c:v>1626499.8219999999</c:v>
                </c:pt>
                <c:pt idx="86">
                  <c:v>1667437.4809999999</c:v>
                </c:pt>
                <c:pt idx="87">
                  <c:v>1708828.3</c:v>
                </c:pt>
                <c:pt idx="88">
                  <c:v>1750695.35</c:v>
                </c:pt>
                <c:pt idx="89">
                  <c:v>1793083.0919999999</c:v>
                </c:pt>
                <c:pt idx="90">
                  <c:v>1836025.5349999999</c:v>
                </c:pt>
                <c:pt idx="91">
                  <c:v>1879522.574</c:v>
                </c:pt>
                <c:pt idx="92">
                  <c:v>1923562.2790000001</c:v>
                </c:pt>
                <c:pt idx="93">
                  <c:v>1968154.247</c:v>
                </c:pt>
                <c:pt idx="94">
                  <c:v>2013309.2609999999</c:v>
                </c:pt>
                <c:pt idx="95">
                  <c:v>2059035.9909999999</c:v>
                </c:pt>
                <c:pt idx="96">
                  <c:v>2105335.3330000001</c:v>
                </c:pt>
                <c:pt idx="97">
                  <c:v>2152208.0669999998</c:v>
                </c:pt>
                <c:pt idx="98">
                  <c:v>2199661.091</c:v>
                </c:pt>
                <c:pt idx="99">
                  <c:v>2247702.4040000001</c:v>
                </c:pt>
                <c:pt idx="100">
                  <c:v>2296335.2250000001</c:v>
                </c:pt>
                <c:pt idx="101">
                  <c:v>2345557.88</c:v>
                </c:pt>
                <c:pt idx="102">
                  <c:v>2395360.9730000002</c:v>
                </c:pt>
                <c:pt idx="103">
                  <c:v>2445729.3640000001</c:v>
                </c:pt>
                <c:pt idx="104">
                  <c:v>2496642.8390000002</c:v>
                </c:pt>
                <c:pt idx="105">
                  <c:v>2548082.7570000002</c:v>
                </c:pt>
                <c:pt idx="106">
                  <c:v>2600035.8650000002</c:v>
                </c:pt>
                <c:pt idx="107">
                  <c:v>2652490.52</c:v>
                </c:pt>
                <c:pt idx="108">
                  <c:v>2705429.5279999999</c:v>
                </c:pt>
                <c:pt idx="109">
                  <c:v>2758834.5430000001</c:v>
                </c:pt>
                <c:pt idx="110">
                  <c:v>2812687.2549999999</c:v>
                </c:pt>
                <c:pt idx="111">
                  <c:v>2866973.0669999998</c:v>
                </c:pt>
                <c:pt idx="112">
                  <c:v>2921674.9610000001</c:v>
                </c:pt>
                <c:pt idx="113">
                  <c:v>2976768.7710000002</c:v>
                </c:pt>
                <c:pt idx="114">
                  <c:v>3032228.0690000001</c:v>
                </c:pt>
                <c:pt idx="115">
                  <c:v>3088029.5060000001</c:v>
                </c:pt>
                <c:pt idx="116">
                  <c:v>3144156.105</c:v>
                </c:pt>
                <c:pt idx="117">
                  <c:v>3200595.625</c:v>
                </c:pt>
                <c:pt idx="118">
                  <c:v>3257336.909</c:v>
                </c:pt>
                <c:pt idx="119">
                  <c:v>3314370.827</c:v>
                </c:pt>
                <c:pt idx="120">
                  <c:v>3371688.378</c:v>
                </c:pt>
                <c:pt idx="121">
                  <c:v>3429276.0959999999</c:v>
                </c:pt>
                <c:pt idx="122">
                  <c:v>3487121.8429999999</c:v>
                </c:pt>
                <c:pt idx="123">
                  <c:v>3545218.84</c:v>
                </c:pt>
                <c:pt idx="124">
                  <c:v>3603562.1570000001</c:v>
                </c:pt>
                <c:pt idx="125">
                  <c:v>3662145.0350000001</c:v>
                </c:pt>
                <c:pt idx="126">
                  <c:v>3720957.889</c:v>
                </c:pt>
                <c:pt idx="127">
                  <c:v>3779988.39</c:v>
                </c:pt>
                <c:pt idx="128">
                  <c:v>3839223.0460000001</c:v>
                </c:pt>
                <c:pt idx="129">
                  <c:v>3898647.6189999999</c:v>
                </c:pt>
                <c:pt idx="130">
                  <c:v>3958248.2570000002</c:v>
                </c:pt>
                <c:pt idx="131">
                  <c:v>4018012.83</c:v>
                </c:pt>
                <c:pt idx="132">
                  <c:v>4077930.736</c:v>
                </c:pt>
                <c:pt idx="133">
                  <c:v>4137992.2790000001</c:v>
                </c:pt>
                <c:pt idx="134">
                  <c:v>4198188.2640000004</c:v>
                </c:pt>
                <c:pt idx="135">
                  <c:v>4258508.7010000004</c:v>
                </c:pt>
                <c:pt idx="136">
                  <c:v>4318942.2850000001</c:v>
                </c:pt>
                <c:pt idx="137">
                  <c:v>4379475.8810000001</c:v>
                </c:pt>
                <c:pt idx="138">
                  <c:v>4440095.2240000004</c:v>
                </c:pt>
                <c:pt idx="139">
                  <c:v>4500785.1540000001</c:v>
                </c:pt>
                <c:pt idx="140">
                  <c:v>4561531.2989999996</c:v>
                </c:pt>
                <c:pt idx="141">
                  <c:v>4622320.2180000003</c:v>
                </c:pt>
                <c:pt idx="142">
                  <c:v>4683139.7769999998</c:v>
                </c:pt>
                <c:pt idx="143">
                  <c:v>4743978.22</c:v>
                </c:pt>
                <c:pt idx="144">
                  <c:v>4804823.9709999999</c:v>
                </c:pt>
                <c:pt idx="145">
                  <c:v>4865664.9519999996</c:v>
                </c:pt>
                <c:pt idx="146">
                  <c:v>4926488.4519999996</c:v>
                </c:pt>
                <c:pt idx="147">
                  <c:v>4987281.091</c:v>
                </c:pt>
                <c:pt idx="148">
                  <c:v>5048028.8870000001</c:v>
                </c:pt>
                <c:pt idx="149">
                  <c:v>5108716.852</c:v>
                </c:pt>
                <c:pt idx="150">
                  <c:v>5169329.4450000003</c:v>
                </c:pt>
              </c:numCache>
            </c:numRef>
          </c:yVal>
          <c:smooth val="0"/>
          <c:extLst>
            <c:ext xmlns:c16="http://schemas.microsoft.com/office/drawing/2014/chart" uri="{C3380CC4-5D6E-409C-BE32-E72D297353CC}">
              <c16:uniqueId val="{00000000-0A37-4236-B8C5-274A670C5EE8}"/>
            </c:ext>
          </c:extLst>
        </c:ser>
        <c:ser>
          <c:idx val="2"/>
          <c:order val="1"/>
          <c:spPr>
            <a:ln w="25400" cap="rnd">
              <a:solidFill>
                <a:schemeClr val="accent1"/>
              </a:solidFill>
              <a:round/>
            </a:ln>
            <a:effectLst/>
          </c:spPr>
          <c:marker>
            <c:symbol val="none"/>
          </c:marker>
          <c:xVal>
            <c:numRef>
              <c:f>'Fig 6'!$J$1:$FD$1</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'Fig 6'!$J$4:$FD$4</c:f>
              <c:numCache>
                <c:formatCode>General</c:formatCode>
                <c:ptCount val="151"/>
                <c:pt idx="70">
                  <c:v>1094365.605</c:v>
                </c:pt>
                <c:pt idx="71">
                  <c:v>1121479.5290000001</c:v>
                </c:pt>
                <c:pt idx="72">
                  <c:v>1148611.6089999999</c:v>
                </c:pt>
                <c:pt idx="73">
                  <c:v>1175822.4350000001</c:v>
                </c:pt>
                <c:pt idx="74">
                  <c:v>1203155.622</c:v>
                </c:pt>
                <c:pt idx="75">
                  <c:v>1230637.1939999999</c:v>
                </c:pt>
                <c:pt idx="76">
                  <c:v>1258275.263</c:v>
                </c:pt>
                <c:pt idx="77">
                  <c:v>1286060.3149999999</c:v>
                </c:pt>
                <c:pt idx="78">
                  <c:v>1313968.537</c:v>
                </c:pt>
                <c:pt idx="79">
                  <c:v>1341965.378</c:v>
                </c:pt>
                <c:pt idx="80">
                  <c:v>1370019.4509999999</c:v>
                </c:pt>
                <c:pt idx="81">
                  <c:v>1398115.5009999999</c:v>
                </c:pt>
                <c:pt idx="82">
                  <c:v>1426267.6370000001</c:v>
                </c:pt>
                <c:pt idx="83">
                  <c:v>1454523.531</c:v>
                </c:pt>
                <c:pt idx="84">
                  <c:v>1482950.42</c:v>
                </c:pt>
                <c:pt idx="85">
                  <c:v>1511591.264</c:v>
                </c:pt>
                <c:pt idx="86">
                  <c:v>1540451.3770000001</c:v>
                </c:pt>
                <c:pt idx="87">
                  <c:v>1569496.9469999999</c:v>
                </c:pt>
                <c:pt idx="88">
                  <c:v>1598681.808</c:v>
                </c:pt>
                <c:pt idx="89">
                  <c:v>1627941.4569999999</c:v>
                </c:pt>
                <c:pt idx="90">
                  <c:v>1657219.423</c:v>
                </c:pt>
                <c:pt idx="91">
                  <c:v>1686490.166</c:v>
                </c:pt>
                <c:pt idx="92">
                  <c:v>1715734.5430000001</c:v>
                </c:pt>
                <c:pt idx="93">
                  <c:v>1744908.1610000001</c:v>
                </c:pt>
                <c:pt idx="94">
                  <c:v>1773962.182</c:v>
                </c:pt>
                <c:pt idx="95">
                  <c:v>1802853.801</c:v>
                </c:pt>
                <c:pt idx="96">
                  <c:v>1831550.9029999999</c:v>
                </c:pt>
                <c:pt idx="97">
                  <c:v>1860029.0349999999</c:v>
                </c:pt>
                <c:pt idx="98">
                  <c:v>1888263.277</c:v>
                </c:pt>
                <c:pt idx="99">
                  <c:v>1916231.6359999999</c:v>
                </c:pt>
                <c:pt idx="100">
                  <c:v>1943913.068</c:v>
                </c:pt>
                <c:pt idx="101">
                  <c:v>1971285.767</c:v>
                </c:pt>
                <c:pt idx="102">
                  <c:v>1998328.358</c:v>
                </c:pt>
                <c:pt idx="103">
                  <c:v>2025021.9779999999</c:v>
                </c:pt>
                <c:pt idx="104">
                  <c:v>2051349.388</c:v>
                </c:pt>
                <c:pt idx="105">
                  <c:v>2077294.8540000001</c:v>
                </c:pt>
                <c:pt idx="106">
                  <c:v>2102841.321</c:v>
                </c:pt>
                <c:pt idx="107">
                  <c:v>2127976.3130000001</c:v>
                </c:pt>
                <c:pt idx="108">
                  <c:v>2152695.1719999998</c:v>
                </c:pt>
                <c:pt idx="109">
                  <c:v>2176997.4410000001</c:v>
                </c:pt>
                <c:pt idx="110">
                  <c:v>2200880.0090000001</c:v>
                </c:pt>
                <c:pt idx="111">
                  <c:v>2224332.5210000002</c:v>
                </c:pt>
                <c:pt idx="112">
                  <c:v>2247341.6949999998</c:v>
                </c:pt>
                <c:pt idx="113">
                  <c:v>2269897.0010000002</c:v>
                </c:pt>
                <c:pt idx="114">
                  <c:v>2291987.4610000001</c:v>
                </c:pt>
                <c:pt idx="115">
                  <c:v>2313601.7140000002</c:v>
                </c:pt>
                <c:pt idx="116">
                  <c:v>2334728.199</c:v>
                </c:pt>
                <c:pt idx="117">
                  <c:v>2355355.0959999999</c:v>
                </c:pt>
                <c:pt idx="118">
                  <c:v>2375470.236</c:v>
                </c:pt>
                <c:pt idx="119">
                  <c:v>2395061.3849999998</c:v>
                </c:pt>
                <c:pt idx="120">
                  <c:v>2414115.5690000001</c:v>
                </c:pt>
                <c:pt idx="121">
                  <c:v>2432620.27</c:v>
                </c:pt>
                <c:pt idx="122">
                  <c:v>2450561.7069999999</c:v>
                </c:pt>
                <c:pt idx="123">
                  <c:v>2467923.389</c:v>
                </c:pt>
                <c:pt idx="124">
                  <c:v>2484687.548</c:v>
                </c:pt>
                <c:pt idx="125">
                  <c:v>2500837.4909999999</c:v>
                </c:pt>
                <c:pt idx="126">
                  <c:v>2516362.2149999999</c:v>
                </c:pt>
                <c:pt idx="127">
                  <c:v>2531249.3360000001</c:v>
                </c:pt>
                <c:pt idx="128">
                  <c:v>2545480.2390000001</c:v>
                </c:pt>
                <c:pt idx="129">
                  <c:v>2559034.7119999998</c:v>
                </c:pt>
                <c:pt idx="130">
                  <c:v>2571896.352</c:v>
                </c:pt>
                <c:pt idx="131">
                  <c:v>2584055.4190000002</c:v>
                </c:pt>
                <c:pt idx="132">
                  <c:v>2595507.2710000002</c:v>
                </c:pt>
                <c:pt idx="133">
                  <c:v>2606248.3420000002</c:v>
                </c:pt>
                <c:pt idx="134">
                  <c:v>2616277.6510000001</c:v>
                </c:pt>
                <c:pt idx="135">
                  <c:v>2625595.0449999999</c:v>
                </c:pt>
                <c:pt idx="136">
                  <c:v>2634199.5419999999</c:v>
                </c:pt>
                <c:pt idx="137">
                  <c:v>2642090.662</c:v>
                </c:pt>
                <c:pt idx="138">
                  <c:v>2649272.2949999999</c:v>
                </c:pt>
                <c:pt idx="139">
                  <c:v>2655749.844</c:v>
                </c:pt>
                <c:pt idx="140">
                  <c:v>2661529.395</c:v>
                </c:pt>
                <c:pt idx="141">
                  <c:v>2666617.2459999998</c:v>
                </c:pt>
                <c:pt idx="142">
                  <c:v>2671020.1239999998</c:v>
                </c:pt>
                <c:pt idx="143">
                  <c:v>2674745.5699999998</c:v>
                </c:pt>
                <c:pt idx="144">
                  <c:v>2677801.915</c:v>
                </c:pt>
                <c:pt idx="145">
                  <c:v>2680199.4029999999</c:v>
                </c:pt>
                <c:pt idx="146">
                  <c:v>2681949.4470000002</c:v>
                </c:pt>
                <c:pt idx="147">
                  <c:v>2683065.5410000002</c:v>
                </c:pt>
                <c:pt idx="148">
                  <c:v>2683562.4130000002</c:v>
                </c:pt>
                <c:pt idx="149">
                  <c:v>2683456.8689999999</c:v>
                </c:pt>
                <c:pt idx="150">
                  <c:v>2682767.0049999999</c:v>
                </c:pt>
              </c:numCache>
            </c:numRef>
          </c:yVal>
          <c:smooth val="0"/>
          <c:extLst>
            <c:ext xmlns:c16="http://schemas.microsoft.com/office/drawing/2014/chart" uri="{C3380CC4-5D6E-409C-BE32-E72D297353CC}">
              <c16:uniqueId val="{00000001-0A37-4236-B8C5-274A670C5EE8}"/>
            </c:ext>
          </c:extLst>
        </c:ser>
        <c:ser>
          <c:idx val="0"/>
          <c:order val="2"/>
          <c:spPr>
            <a:ln w="25400" cap="rnd">
              <a:solidFill>
                <a:schemeClr val="tx1"/>
              </a:solidFill>
              <a:round/>
            </a:ln>
            <a:effectLst/>
          </c:spPr>
          <c:marker>
            <c:symbol val="none"/>
          </c:marker>
          <c:xVal>
            <c:numRef>
              <c:f>'Fig 6'!$J$1:$FD$1</c:f>
              <c:numCache>
                <c:formatCode>General</c:formatCode>
                <c:ptCount val="15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pt idx="101">
                  <c:v>2051</c:v>
                </c:pt>
                <c:pt idx="102">
                  <c:v>2052</c:v>
                </c:pt>
                <c:pt idx="103">
                  <c:v>2053</c:v>
                </c:pt>
                <c:pt idx="104">
                  <c:v>2054</c:v>
                </c:pt>
                <c:pt idx="105">
                  <c:v>2055</c:v>
                </c:pt>
                <c:pt idx="106">
                  <c:v>2056</c:v>
                </c:pt>
                <c:pt idx="107">
                  <c:v>2057</c:v>
                </c:pt>
                <c:pt idx="108">
                  <c:v>2058</c:v>
                </c:pt>
                <c:pt idx="109">
                  <c:v>2059</c:v>
                </c:pt>
                <c:pt idx="110">
                  <c:v>2060</c:v>
                </c:pt>
                <c:pt idx="111">
                  <c:v>2061</c:v>
                </c:pt>
                <c:pt idx="112">
                  <c:v>2062</c:v>
                </c:pt>
                <c:pt idx="113">
                  <c:v>2063</c:v>
                </c:pt>
                <c:pt idx="114">
                  <c:v>2064</c:v>
                </c:pt>
                <c:pt idx="115">
                  <c:v>2065</c:v>
                </c:pt>
                <c:pt idx="116">
                  <c:v>2066</c:v>
                </c:pt>
                <c:pt idx="117">
                  <c:v>2067</c:v>
                </c:pt>
                <c:pt idx="118">
                  <c:v>2068</c:v>
                </c:pt>
                <c:pt idx="119">
                  <c:v>2069</c:v>
                </c:pt>
                <c:pt idx="120">
                  <c:v>2070</c:v>
                </c:pt>
                <c:pt idx="121">
                  <c:v>2071</c:v>
                </c:pt>
                <c:pt idx="122">
                  <c:v>2072</c:v>
                </c:pt>
                <c:pt idx="123">
                  <c:v>2073</c:v>
                </c:pt>
                <c:pt idx="124">
                  <c:v>2074</c:v>
                </c:pt>
                <c:pt idx="125">
                  <c:v>2075</c:v>
                </c:pt>
                <c:pt idx="126">
                  <c:v>2076</c:v>
                </c:pt>
                <c:pt idx="127">
                  <c:v>2077</c:v>
                </c:pt>
                <c:pt idx="128">
                  <c:v>2078</c:v>
                </c:pt>
                <c:pt idx="129">
                  <c:v>2079</c:v>
                </c:pt>
                <c:pt idx="130">
                  <c:v>2080</c:v>
                </c:pt>
                <c:pt idx="131">
                  <c:v>2081</c:v>
                </c:pt>
                <c:pt idx="132">
                  <c:v>2082</c:v>
                </c:pt>
                <c:pt idx="133">
                  <c:v>2083</c:v>
                </c:pt>
                <c:pt idx="134">
                  <c:v>2084</c:v>
                </c:pt>
                <c:pt idx="135">
                  <c:v>2085</c:v>
                </c:pt>
                <c:pt idx="136">
                  <c:v>2086</c:v>
                </c:pt>
                <c:pt idx="137">
                  <c:v>2087</c:v>
                </c:pt>
                <c:pt idx="138">
                  <c:v>2088</c:v>
                </c:pt>
                <c:pt idx="139">
                  <c:v>2089</c:v>
                </c:pt>
                <c:pt idx="140">
                  <c:v>2090</c:v>
                </c:pt>
                <c:pt idx="141">
                  <c:v>2091</c:v>
                </c:pt>
                <c:pt idx="142">
                  <c:v>2092</c:v>
                </c:pt>
                <c:pt idx="143">
                  <c:v>2093</c:v>
                </c:pt>
                <c:pt idx="144">
                  <c:v>2094</c:v>
                </c:pt>
                <c:pt idx="145">
                  <c:v>2095</c:v>
                </c:pt>
                <c:pt idx="146">
                  <c:v>2096</c:v>
                </c:pt>
                <c:pt idx="147">
                  <c:v>2097</c:v>
                </c:pt>
                <c:pt idx="148">
                  <c:v>2098</c:v>
                </c:pt>
                <c:pt idx="149">
                  <c:v>2099</c:v>
                </c:pt>
                <c:pt idx="150">
                  <c:v>2100</c:v>
                </c:pt>
              </c:numCache>
            </c:numRef>
          </c:xVal>
          <c:yVal>
            <c:numRef>
              <c:f>'Fig 6'!$J$5:$FD$5</c:f>
              <c:numCache>
                <c:formatCode>General</c:formatCode>
                <c:ptCount val="151"/>
                <c:pt idx="0">
                  <c:v>179006.53</c:v>
                </c:pt>
                <c:pt idx="1">
                  <c:v>182372.74100000001</c:v>
                </c:pt>
                <c:pt idx="2">
                  <c:v>185911.913</c:v>
                </c:pt>
                <c:pt idx="3">
                  <c:v>189614.21100000001</c:v>
                </c:pt>
                <c:pt idx="4">
                  <c:v>193473.91399999999</c:v>
                </c:pt>
                <c:pt idx="5">
                  <c:v>197489.51199999999</c:v>
                </c:pt>
                <c:pt idx="6">
                  <c:v>201663.88099999999</c:v>
                </c:pt>
                <c:pt idx="7">
                  <c:v>206004.21400000001</c:v>
                </c:pt>
                <c:pt idx="8">
                  <c:v>210521.193</c:v>
                </c:pt>
                <c:pt idx="9">
                  <c:v>215228.17199999999</c:v>
                </c:pt>
                <c:pt idx="10">
                  <c:v>220137.978</c:v>
                </c:pt>
                <c:pt idx="11">
                  <c:v>225259.88800000001</c:v>
                </c:pt>
                <c:pt idx="12">
                  <c:v>230596.36</c:v>
                </c:pt>
                <c:pt idx="13">
                  <c:v>236142.38800000001</c:v>
                </c:pt>
                <c:pt idx="14">
                  <c:v>241888.41099999999</c:v>
                </c:pt>
                <c:pt idx="15">
                  <c:v>247830.91899999999</c:v>
                </c:pt>
                <c:pt idx="16">
                  <c:v>253971.90299999999</c:v>
                </c:pt>
                <c:pt idx="17">
                  <c:v>260325.43799999999</c:v>
                </c:pt>
                <c:pt idx="18">
                  <c:v>266914.2</c:v>
                </c:pt>
                <c:pt idx="19">
                  <c:v>273767.17700000003</c:v>
                </c:pt>
                <c:pt idx="20">
                  <c:v>280908.11099999998</c:v>
                </c:pt>
                <c:pt idx="21">
                  <c:v>288346.19099999999</c:v>
                </c:pt>
                <c:pt idx="22">
                  <c:v>296085.28899999999</c:v>
                </c:pt>
                <c:pt idx="23">
                  <c:v>304135.11700000003</c:v>
                </c:pt>
                <c:pt idx="24">
                  <c:v>312504.59000000003</c:v>
                </c:pt>
                <c:pt idx="25">
                  <c:v>321200.53700000001</c:v>
                </c:pt>
                <c:pt idx="26">
                  <c:v>330231.90500000003</c:v>
                </c:pt>
                <c:pt idx="27">
                  <c:v>339600.82199999999</c:v>
                </c:pt>
                <c:pt idx="28">
                  <c:v>349297.11499999999</c:v>
                </c:pt>
                <c:pt idx="29">
                  <c:v>359304.90399999998</c:v>
                </c:pt>
                <c:pt idx="30">
                  <c:v>369613.66899999999</c:v>
                </c:pt>
                <c:pt idx="31">
                  <c:v>380212.462</c:v>
                </c:pt>
                <c:pt idx="32">
                  <c:v>391106.80800000002</c:v>
                </c:pt>
                <c:pt idx="33">
                  <c:v>402321.984</c:v>
                </c:pt>
                <c:pt idx="34">
                  <c:v>413893.08799999999</c:v>
                </c:pt>
                <c:pt idx="35">
                  <c:v>425840.82400000002</c:v>
                </c:pt>
                <c:pt idx="36">
                  <c:v>438183.66899999999</c:v>
                </c:pt>
                <c:pt idx="37">
                  <c:v>450901.734</c:v>
                </c:pt>
                <c:pt idx="38">
                  <c:v>463931.64</c:v>
                </c:pt>
                <c:pt idx="39">
                  <c:v>477185.74200000003</c:v>
                </c:pt>
                <c:pt idx="40">
                  <c:v>490604.85200000001</c:v>
                </c:pt>
                <c:pt idx="41">
                  <c:v>504170.685</c:v>
                </c:pt>
                <c:pt idx="42">
                  <c:v>517912.76</c:v>
                </c:pt>
                <c:pt idx="43">
                  <c:v>531879.71699999995</c:v>
                </c:pt>
                <c:pt idx="44">
                  <c:v>546142.848</c:v>
                </c:pt>
                <c:pt idx="45">
                  <c:v>560759.47199999995</c:v>
                </c:pt>
                <c:pt idx="46">
                  <c:v>575759.59</c:v>
                </c:pt>
                <c:pt idx="47">
                  <c:v>591147.88</c:v>
                </c:pt>
                <c:pt idx="48">
                  <c:v>606928.48</c:v>
                </c:pt>
                <c:pt idx="49">
                  <c:v>623097.13600000006</c:v>
                </c:pt>
                <c:pt idx="50">
                  <c:v>639661.38600000006</c:v>
                </c:pt>
                <c:pt idx="51">
                  <c:v>656627.15300000005</c:v>
                </c:pt>
                <c:pt idx="52">
                  <c:v>674033.14899999998</c:v>
                </c:pt>
                <c:pt idx="53">
                  <c:v>691957.67099999997</c:v>
                </c:pt>
                <c:pt idx="54">
                  <c:v>710499.93</c:v>
                </c:pt>
                <c:pt idx="55">
                  <c:v>729733.00300000003</c:v>
                </c:pt>
                <c:pt idx="56">
                  <c:v>749688.41700000002</c:v>
                </c:pt>
                <c:pt idx="57">
                  <c:v>770356.723</c:v>
                </c:pt>
                <c:pt idx="58">
                  <c:v>791717.38899999997</c:v>
                </c:pt>
                <c:pt idx="59">
                  <c:v>813730.46499999997</c:v>
                </c:pt>
                <c:pt idx="60">
                  <c:v>836363.75699999998</c:v>
                </c:pt>
                <c:pt idx="61">
                  <c:v>859610.52300000004</c:v>
                </c:pt>
                <c:pt idx="62">
                  <c:v>883472.69400000002</c:v>
                </c:pt>
                <c:pt idx="63">
                  <c:v>907933.93299999996</c:v>
                </c:pt>
                <c:pt idx="64">
                  <c:v>932975.02899999998</c:v>
                </c:pt>
                <c:pt idx="65">
                  <c:v>958577.201</c:v>
                </c:pt>
                <c:pt idx="66">
                  <c:v>984733.52</c:v>
                </c:pt>
                <c:pt idx="67">
                  <c:v>1011429.072</c:v>
                </c:pt>
                <c:pt idx="68">
                  <c:v>1038627.2120000001</c:v>
                </c:pt>
                <c:pt idx="69">
                  <c:v>1066283.4110000001</c:v>
                </c:pt>
                <c:pt idx="70">
                  <c:v>1094365.605</c:v>
                </c:pt>
                <c:pt idx="71">
                  <c:v>1122851.2069999999</c:v>
                </c:pt>
                <c:pt idx="72">
                  <c:v>1151743.5789999999</c:v>
                </c:pt>
                <c:pt idx="73">
                  <c:v>1181069.0330000001</c:v>
                </c:pt>
                <c:pt idx="74">
                  <c:v>1210869.7379999999</c:v>
                </c:pt>
                <c:pt idx="75">
                  <c:v>1241173.7390000001</c:v>
                </c:pt>
                <c:pt idx="76">
                  <c:v>1271981.682</c:v>
                </c:pt>
                <c:pt idx="77">
                  <c:v>1303274.6170000001</c:v>
                </c:pt>
                <c:pt idx="78">
                  <c:v>1335037.635</c:v>
                </c:pt>
                <c:pt idx="79">
                  <c:v>1367248.879</c:v>
                </c:pt>
                <c:pt idx="80">
                  <c:v>1399888.4709999999</c:v>
                </c:pt>
                <c:pt idx="81">
                  <c:v>1432945.5020000001</c:v>
                </c:pt>
                <c:pt idx="82">
                  <c:v>1466409.9739999999</c:v>
                </c:pt>
                <c:pt idx="83">
                  <c:v>1500262.5330000001</c:v>
                </c:pt>
                <c:pt idx="84">
                  <c:v>1534481.2120000001</c:v>
                </c:pt>
                <c:pt idx="85">
                  <c:v>1569045.5630000001</c:v>
                </c:pt>
                <c:pt idx="86">
                  <c:v>1603937.9790000001</c:v>
                </c:pt>
                <c:pt idx="87">
                  <c:v>1639143.665</c:v>
                </c:pt>
                <c:pt idx="88">
                  <c:v>1674647.9269999999</c:v>
                </c:pt>
                <c:pt idx="89">
                  <c:v>1710437.027</c:v>
                </c:pt>
                <c:pt idx="90">
                  <c:v>1746496.1029999999</c:v>
                </c:pt>
                <c:pt idx="91">
                  <c:v>1782809.4779999999</c:v>
                </c:pt>
                <c:pt idx="92">
                  <c:v>1819358.601</c:v>
                </c:pt>
                <c:pt idx="93">
                  <c:v>1856120.9709999999</c:v>
                </c:pt>
                <c:pt idx="94">
                  <c:v>1893072.29</c:v>
                </c:pt>
                <c:pt idx="95">
                  <c:v>1930190.6159999999</c:v>
                </c:pt>
                <c:pt idx="96">
                  <c:v>1967456.7339999999</c:v>
                </c:pt>
                <c:pt idx="97">
                  <c:v>2004856.0060000001</c:v>
                </c:pt>
                <c:pt idx="98">
                  <c:v>2042375.4820000001</c:v>
                </c:pt>
                <c:pt idx="99">
                  <c:v>2080004.629</c:v>
                </c:pt>
                <c:pt idx="100">
                  <c:v>2117730.8859999999</c:v>
                </c:pt>
                <c:pt idx="101">
                  <c:v>2155539.713</c:v>
                </c:pt>
                <c:pt idx="102">
                  <c:v>2193413.2030000002</c:v>
                </c:pt>
                <c:pt idx="103">
                  <c:v>2231332.73</c:v>
                </c:pt>
                <c:pt idx="104">
                  <c:v>2269277.824</c:v>
                </c:pt>
                <c:pt idx="105">
                  <c:v>2307230.0669999998</c:v>
                </c:pt>
                <c:pt idx="106">
                  <c:v>2345171.966</c:v>
                </c:pt>
                <c:pt idx="107">
                  <c:v>2383089.3640000001</c:v>
                </c:pt>
                <c:pt idx="108">
                  <c:v>2420970.5210000002</c:v>
                </c:pt>
                <c:pt idx="109">
                  <c:v>2458805.5819999999</c:v>
                </c:pt>
                <c:pt idx="110">
                  <c:v>2496582.852</c:v>
                </c:pt>
                <c:pt idx="111">
                  <c:v>2534287.7940000002</c:v>
                </c:pt>
                <c:pt idx="112">
                  <c:v>2571902.7489999998</c:v>
                </c:pt>
                <c:pt idx="113">
                  <c:v>2609408.6940000001</c:v>
                </c:pt>
                <c:pt idx="114">
                  <c:v>2646784.9840000002</c:v>
                </c:pt>
                <c:pt idx="115">
                  <c:v>2684012.2450000001</c:v>
                </c:pt>
                <c:pt idx="116">
                  <c:v>2721073.321</c:v>
                </c:pt>
                <c:pt idx="117">
                  <c:v>2757952.8149999999</c:v>
                </c:pt>
                <c:pt idx="118">
                  <c:v>2794635.094</c:v>
                </c:pt>
                <c:pt idx="119">
                  <c:v>2831105.1519999998</c:v>
                </c:pt>
                <c:pt idx="120">
                  <c:v>2867347.3990000002</c:v>
                </c:pt>
                <c:pt idx="121">
                  <c:v>2903345.4130000002</c:v>
                </c:pt>
                <c:pt idx="122">
                  <c:v>2939082.0210000002</c:v>
                </c:pt>
                <c:pt idx="123">
                  <c:v>2974540.406</c:v>
                </c:pt>
                <c:pt idx="124">
                  <c:v>3009703.3790000002</c:v>
                </c:pt>
                <c:pt idx="125">
                  <c:v>3044554.0380000002</c:v>
                </c:pt>
                <c:pt idx="126">
                  <c:v>3079077.841</c:v>
                </c:pt>
                <c:pt idx="127">
                  <c:v>3113258.4679999999</c:v>
                </c:pt>
                <c:pt idx="128">
                  <c:v>3147075.0440000002</c:v>
                </c:pt>
                <c:pt idx="129">
                  <c:v>3180505.4550000001</c:v>
                </c:pt>
                <c:pt idx="130">
                  <c:v>3213530.1179999998</c:v>
                </c:pt>
                <c:pt idx="131">
                  <c:v>3246134.2080000001</c:v>
                </c:pt>
                <c:pt idx="132">
                  <c:v>3278306.85</c:v>
                </c:pt>
                <c:pt idx="133">
                  <c:v>3310038.4380000001</c:v>
                </c:pt>
                <c:pt idx="134">
                  <c:v>3341321.284</c:v>
                </c:pt>
                <c:pt idx="135">
                  <c:v>3372147.5729999999</c:v>
                </c:pt>
                <c:pt idx="136">
                  <c:v>3402508.29</c:v>
                </c:pt>
                <c:pt idx="137">
                  <c:v>3432394.0720000002</c:v>
                </c:pt>
                <c:pt idx="138">
                  <c:v>3461797.9739999999</c:v>
                </c:pt>
                <c:pt idx="139">
                  <c:v>3490713.82</c:v>
                </c:pt>
                <c:pt idx="140">
                  <c:v>3519135.875</c:v>
                </c:pt>
                <c:pt idx="141">
                  <c:v>3547058.702</c:v>
                </c:pt>
                <c:pt idx="142">
                  <c:v>3574477.3280000002</c:v>
                </c:pt>
                <c:pt idx="143">
                  <c:v>3601387.0129999998</c:v>
                </c:pt>
                <c:pt idx="144">
                  <c:v>3627784.1039999998</c:v>
                </c:pt>
                <c:pt idx="145">
                  <c:v>3653665.1340000001</c:v>
                </c:pt>
                <c:pt idx="146">
                  <c:v>3679027.5950000002</c:v>
                </c:pt>
                <c:pt idx="147">
                  <c:v>3703869.818</c:v>
                </c:pt>
                <c:pt idx="148">
                  <c:v>3728190.844</c:v>
                </c:pt>
                <c:pt idx="149">
                  <c:v>3751990.5959999999</c:v>
                </c:pt>
                <c:pt idx="150">
                  <c:v>3775269.514</c:v>
                </c:pt>
              </c:numCache>
            </c:numRef>
          </c:yVal>
          <c:smooth val="0"/>
          <c:extLst>
            <c:ext xmlns:c16="http://schemas.microsoft.com/office/drawing/2014/chart" uri="{C3380CC4-5D6E-409C-BE32-E72D297353CC}">
              <c16:uniqueId val="{00000002-0A37-4236-B8C5-274A670C5EE8}"/>
            </c:ext>
          </c:extLst>
        </c:ser>
        <c:dLbls>
          <c:showLegendKey val="0"/>
          <c:showVal val="0"/>
          <c:showCatName val="0"/>
          <c:showSerName val="0"/>
          <c:showPercent val="0"/>
          <c:showBubbleSize val="0"/>
        </c:dLbls>
        <c:axId val="1596402271"/>
        <c:axId val="1693670335"/>
      </c:scatterChart>
      <c:valAx>
        <c:axId val="1596402271"/>
        <c:scaling>
          <c:orientation val="minMax"/>
          <c:max val="2140"/>
          <c:min val="1950"/>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3670335"/>
        <c:crosses val="autoZero"/>
        <c:crossBetween val="midCat"/>
      </c:valAx>
      <c:valAx>
        <c:axId val="1693670335"/>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6402271"/>
        <c:crosses val="autoZero"/>
        <c:crossBetween val="midCat"/>
        <c:dispUnits>
          <c:builtInUnit val="million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Billions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emf"/><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1383020</xdr:colOff>
      <xdr:row>12</xdr:row>
      <xdr:rowOff>124070</xdr:rowOff>
    </xdr:from>
    <xdr:to>
      <xdr:col>9</xdr:col>
      <xdr:colOff>490748</xdr:colOff>
      <xdr:row>41</xdr:row>
      <xdr:rowOff>53536</xdr:rowOff>
    </xdr:to>
    <xdr:graphicFrame macro="">
      <xdr:nvGraphicFramePr>
        <xdr:cNvPr id="7" name="Chart 6">
          <a:extLst>
            <a:ext uri="{FF2B5EF4-FFF2-40B4-BE49-F238E27FC236}">
              <a16:creationId xmlns:a16="http://schemas.microsoft.com/office/drawing/2014/main" id="{4647F854-8C0C-4DC6-81C2-1C0E5D36C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0.72327</cdr:x>
      <cdr:y>0.25307</cdr:y>
    </cdr:from>
    <cdr:to>
      <cdr:x>1</cdr:x>
      <cdr:y>0.86249</cdr:y>
    </cdr:to>
    <cdr:sp macro="" textlink="">
      <cdr:nvSpPr>
        <cdr:cNvPr id="2" name="TextBox 1">
          <a:extLst xmlns:a="http://schemas.openxmlformats.org/drawingml/2006/main">
            <a:ext uri="{FF2B5EF4-FFF2-40B4-BE49-F238E27FC236}">
              <a16:creationId xmlns:a16="http://schemas.microsoft.com/office/drawing/2014/main" id="{34186E36-FF9B-4A97-A066-E976D4FCABCC}"/>
            </a:ext>
          </a:extLst>
        </cdr:cNvPr>
        <cdr:cNvSpPr txBox="1"/>
      </cdr:nvSpPr>
      <cdr:spPr>
        <a:xfrm xmlns:a="http://schemas.openxmlformats.org/drawingml/2006/main">
          <a:off x="2324237" y="694235"/>
          <a:ext cx="889271" cy="16717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Pakistan</a:t>
          </a:r>
        </a:p>
        <a:p xmlns:a="http://schemas.openxmlformats.org/drawingml/2006/main">
          <a:endParaRPr lang="en-US" sz="1100"/>
        </a:p>
        <a:p xmlns:a="http://schemas.openxmlformats.org/drawingml/2006/main">
          <a:endParaRPr lang="en-US" sz="1100"/>
        </a:p>
        <a:p xmlns:a="http://schemas.openxmlformats.org/drawingml/2006/main">
          <a:endParaRPr lang="en-US" sz="1100"/>
        </a:p>
        <a:p xmlns:a="http://schemas.openxmlformats.org/drawingml/2006/main">
          <a:endParaRPr lang="en-US" sz="1100"/>
        </a:p>
        <a:p xmlns:a="http://schemas.openxmlformats.org/drawingml/2006/main">
          <a:r>
            <a:rPr lang="en-US" sz="1100"/>
            <a:t>Bangladesh</a:t>
          </a:r>
        </a:p>
      </cdr:txBody>
    </cdr:sp>
  </cdr:relSizeAnchor>
</c:userShapes>
</file>

<file path=xl/drawings/drawing11.xml><?xml version="1.0" encoding="utf-8"?>
<c:userShapes xmlns:c="http://schemas.openxmlformats.org/drawingml/2006/chart">
  <cdr:relSizeAnchor xmlns:cdr="http://schemas.openxmlformats.org/drawingml/2006/chartDrawing">
    <cdr:from>
      <cdr:x>0.45861</cdr:x>
      <cdr:y>0.60772</cdr:y>
    </cdr:from>
    <cdr:to>
      <cdr:x>0.46037</cdr:x>
      <cdr:y>0.88467</cdr:y>
    </cdr:to>
    <cdr:cxnSp macro="">
      <cdr:nvCxnSpPr>
        <cdr:cNvPr id="3" name="Straight Connector 2">
          <a:extLst xmlns:a="http://schemas.openxmlformats.org/drawingml/2006/main">
            <a:ext uri="{FF2B5EF4-FFF2-40B4-BE49-F238E27FC236}">
              <a16:creationId xmlns:a16="http://schemas.microsoft.com/office/drawing/2014/main" id="{4C9073C6-DA45-40D4-BD85-1A0E6AD0823A}"/>
            </a:ext>
          </a:extLst>
        </cdr:cNvPr>
        <cdr:cNvCxnSpPr/>
      </cdr:nvCxnSpPr>
      <cdr:spPr>
        <a:xfrm xmlns:a="http://schemas.openxmlformats.org/drawingml/2006/main" flipV="1">
          <a:off x="1464521" y="1625313"/>
          <a:ext cx="5612" cy="740678"/>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0.67649</cdr:x>
      <cdr:y>0.21958</cdr:y>
    </cdr:from>
    <cdr:to>
      <cdr:x>0.93655</cdr:x>
      <cdr:y>0.76928</cdr:y>
    </cdr:to>
    <cdr:sp macro="" textlink="">
      <cdr:nvSpPr>
        <cdr:cNvPr id="4" name="TextBox 3">
          <a:extLst xmlns:a="http://schemas.openxmlformats.org/drawingml/2006/main">
            <a:ext uri="{FF2B5EF4-FFF2-40B4-BE49-F238E27FC236}">
              <a16:creationId xmlns:a16="http://schemas.microsoft.com/office/drawing/2014/main" id="{4C875DA2-CA73-4585-8D8E-AEA64DB96C16}"/>
            </a:ext>
          </a:extLst>
        </cdr:cNvPr>
        <cdr:cNvSpPr txBox="1"/>
      </cdr:nvSpPr>
      <cdr:spPr>
        <a:xfrm xmlns:a="http://schemas.openxmlformats.org/drawingml/2006/main">
          <a:off x="2160309" y="587243"/>
          <a:ext cx="830457" cy="14701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High</a:t>
          </a:r>
        </a:p>
        <a:p xmlns:a="http://schemas.openxmlformats.org/drawingml/2006/main">
          <a:endParaRPr lang="en-US" sz="1100"/>
        </a:p>
        <a:p xmlns:a="http://schemas.openxmlformats.org/drawingml/2006/main">
          <a:endParaRPr lang="en-US" sz="1100"/>
        </a:p>
        <a:p xmlns:a="http://schemas.openxmlformats.org/drawingml/2006/main">
          <a:r>
            <a:rPr lang="en-US" sz="1100"/>
            <a:t>Medium</a:t>
          </a:r>
        </a:p>
        <a:p xmlns:a="http://schemas.openxmlformats.org/drawingml/2006/main">
          <a:endParaRPr lang="en-US" sz="1100"/>
        </a:p>
        <a:p xmlns:a="http://schemas.openxmlformats.org/drawingml/2006/main">
          <a:r>
            <a:rPr lang="en-US" sz="1100"/>
            <a:t>Low</a:t>
          </a:r>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318406</xdr:colOff>
      <xdr:row>7</xdr:row>
      <xdr:rowOff>2721</xdr:rowOff>
    </xdr:from>
    <xdr:to>
      <xdr:col>9</xdr:col>
      <xdr:colOff>114300</xdr:colOff>
      <xdr:row>27</xdr:row>
      <xdr:rowOff>24492</xdr:rowOff>
    </xdr:to>
    <xdr:graphicFrame macro="">
      <xdr:nvGraphicFramePr>
        <xdr:cNvPr id="6" name="Chart 5">
          <a:extLst>
            <a:ext uri="{FF2B5EF4-FFF2-40B4-BE49-F238E27FC236}">
              <a16:creationId xmlns:a16="http://schemas.microsoft.com/office/drawing/2014/main" id="{C598CAB9-1C1D-483C-835B-FBA0CC6592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0.69817</cdr:x>
      <cdr:y>0.27447</cdr:y>
    </cdr:from>
    <cdr:to>
      <cdr:x>0.89772</cdr:x>
      <cdr:y>0.74471</cdr:y>
    </cdr:to>
    <cdr:sp macro="" textlink="">
      <cdr:nvSpPr>
        <cdr:cNvPr id="2" name="TextBox 6">
          <a:extLst xmlns:a="http://schemas.openxmlformats.org/drawingml/2006/main">
            <a:ext uri="{FF2B5EF4-FFF2-40B4-BE49-F238E27FC236}">
              <a16:creationId xmlns:a16="http://schemas.microsoft.com/office/drawing/2014/main" id="{5DDF5562-E44B-4B02-BC88-2674694C6CC3}"/>
            </a:ext>
          </a:extLst>
        </cdr:cNvPr>
        <cdr:cNvSpPr txBox="1"/>
      </cdr:nvSpPr>
      <cdr:spPr>
        <a:xfrm xmlns:a="http://schemas.openxmlformats.org/drawingml/2006/main">
          <a:off x="2532743" y="752929"/>
          <a:ext cx="723900" cy="128995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High</a:t>
          </a:r>
        </a:p>
        <a:p xmlns:a="http://schemas.openxmlformats.org/drawingml/2006/main">
          <a:endParaRPr lang="en-US" sz="1100"/>
        </a:p>
        <a:p xmlns:a="http://schemas.openxmlformats.org/drawingml/2006/main">
          <a:r>
            <a:rPr lang="en-US" sz="1100"/>
            <a:t>Medium</a:t>
          </a:r>
        </a:p>
        <a:p xmlns:a="http://schemas.openxmlformats.org/drawingml/2006/main">
          <a:endParaRPr lang="en-US" sz="1100"/>
        </a:p>
        <a:p xmlns:a="http://schemas.openxmlformats.org/drawingml/2006/main">
          <a:r>
            <a:rPr lang="en-US" sz="1100"/>
            <a:t>Low</a:t>
          </a:r>
        </a:p>
      </cdr:txBody>
    </cdr:sp>
  </cdr:relSizeAnchor>
</c:userShapes>
</file>

<file path=xl/drawings/drawing2.xml><?xml version="1.0" encoding="utf-8"?>
<c:userShapes xmlns:c="http://schemas.openxmlformats.org/drawingml/2006/chart">
  <cdr:relSizeAnchor xmlns:cdr="http://schemas.openxmlformats.org/drawingml/2006/chartDrawing">
    <cdr:from>
      <cdr:x>0.75118</cdr:x>
      <cdr:y>0.30973</cdr:y>
    </cdr:from>
    <cdr:to>
      <cdr:x>0.97677</cdr:x>
      <cdr:y>0.99098</cdr:y>
    </cdr:to>
    <cdr:sp macro="" textlink="">
      <cdr:nvSpPr>
        <cdr:cNvPr id="4" name="TextBox 3">
          <a:extLst xmlns:a="http://schemas.openxmlformats.org/drawingml/2006/main">
            <a:ext uri="{FF2B5EF4-FFF2-40B4-BE49-F238E27FC236}">
              <a16:creationId xmlns:a16="http://schemas.microsoft.com/office/drawing/2014/main" id="{D27A56A1-5D00-4AC1-A161-24A44017F3B3}"/>
            </a:ext>
          </a:extLst>
        </cdr:cNvPr>
        <cdr:cNvSpPr txBox="1"/>
      </cdr:nvSpPr>
      <cdr:spPr>
        <a:xfrm xmlns:a="http://schemas.openxmlformats.org/drawingml/2006/main">
          <a:off x="3069783" y="1194162"/>
          <a:ext cx="921897" cy="2626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a:p xmlns:a="http://schemas.openxmlformats.org/drawingml/2006/main">
          <a:endParaRPr lang="en-US" sz="1100"/>
        </a:p>
        <a:p xmlns:a="http://schemas.openxmlformats.org/drawingml/2006/main">
          <a:r>
            <a:rPr lang="en-US" sz="1100"/>
            <a:t>Africa</a:t>
          </a:r>
        </a:p>
        <a:p xmlns:a="http://schemas.openxmlformats.org/drawingml/2006/main">
          <a:endParaRPr lang="en-US" sz="1100"/>
        </a:p>
        <a:p xmlns:a="http://schemas.openxmlformats.org/drawingml/2006/main">
          <a:endParaRPr lang="en-US" sz="1100"/>
        </a:p>
        <a:p xmlns:a="http://schemas.openxmlformats.org/drawingml/2006/main">
          <a:r>
            <a:rPr lang="en-US" sz="1100"/>
            <a:t>L.</a:t>
          </a:r>
          <a:r>
            <a:rPr lang="en-US" sz="1100" baseline="0"/>
            <a:t> Ameria</a:t>
          </a:r>
        </a:p>
        <a:p xmlns:a="http://schemas.openxmlformats.org/drawingml/2006/main">
          <a:endParaRPr lang="en-US" sz="1100" baseline="0"/>
        </a:p>
        <a:p xmlns:a="http://schemas.openxmlformats.org/drawingml/2006/main">
          <a:endParaRPr lang="en-US" sz="1100" baseline="0"/>
        </a:p>
        <a:p xmlns:a="http://schemas.openxmlformats.org/drawingml/2006/main">
          <a:r>
            <a:rPr lang="en-US" sz="1100" baseline="0"/>
            <a:t>Asia</a:t>
          </a:r>
        </a:p>
        <a:p xmlns:a="http://schemas.openxmlformats.org/drawingml/2006/main">
          <a:endParaRPr lang="en-US" sz="1100" baseline="0"/>
        </a:p>
        <a:p xmlns:a="http://schemas.openxmlformats.org/drawingml/2006/main">
          <a:endParaRPr lang="en-US" sz="1100" baseline="0"/>
        </a:p>
        <a:p xmlns:a="http://schemas.openxmlformats.org/drawingml/2006/main">
          <a:r>
            <a:rPr lang="en-US" sz="1100" baseline="0"/>
            <a:t>N.America</a:t>
          </a:r>
        </a:p>
        <a:p xmlns:a="http://schemas.openxmlformats.org/drawingml/2006/main">
          <a:r>
            <a:rPr lang="en-US" sz="1100" baseline="0"/>
            <a:t>Europe</a:t>
          </a:r>
          <a:endParaRPr lang="en-US" sz="1100"/>
        </a:p>
      </cdr:txBody>
    </cdr:sp>
  </cdr:relSizeAnchor>
  <cdr:relSizeAnchor xmlns:cdr="http://schemas.openxmlformats.org/drawingml/2006/chartDrawing">
    <cdr:from>
      <cdr:x>0.59214</cdr:x>
      <cdr:y>0.47426</cdr:y>
    </cdr:from>
    <cdr:to>
      <cdr:x>0.59359</cdr:x>
      <cdr:y>0.90551</cdr:y>
    </cdr:to>
    <cdr:cxnSp macro="">
      <cdr:nvCxnSpPr>
        <cdr:cNvPr id="6" name="Straight Connector 5">
          <a:extLst xmlns:a="http://schemas.openxmlformats.org/drawingml/2006/main">
            <a:ext uri="{FF2B5EF4-FFF2-40B4-BE49-F238E27FC236}">
              <a16:creationId xmlns:a16="http://schemas.microsoft.com/office/drawing/2014/main" id="{80DCF86E-97FB-4B96-B8B6-870D5EA926CB}"/>
            </a:ext>
          </a:extLst>
        </cdr:cNvPr>
        <cdr:cNvCxnSpPr/>
      </cdr:nvCxnSpPr>
      <cdr:spPr>
        <a:xfrm xmlns:a="http://schemas.openxmlformats.org/drawingml/2006/main" flipV="1">
          <a:off x="2053272" y="1688708"/>
          <a:ext cx="5028" cy="1535554"/>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0.02768</cdr:x>
      <cdr:y>0.14063</cdr:y>
    </cdr:from>
    <cdr:to>
      <cdr:x>0.10738</cdr:x>
      <cdr:y>0.35469</cdr:y>
    </cdr:to>
    <cdr:sp macro="" textlink="">
      <cdr:nvSpPr>
        <cdr:cNvPr id="7" name="TextBox 6">
          <a:extLst xmlns:a="http://schemas.openxmlformats.org/drawingml/2006/main">
            <a:ext uri="{FF2B5EF4-FFF2-40B4-BE49-F238E27FC236}">
              <a16:creationId xmlns:a16="http://schemas.microsoft.com/office/drawing/2014/main" id="{138C49DB-7E66-4F79-B14B-DB20FAFB3D5A}"/>
            </a:ext>
          </a:extLst>
        </cdr:cNvPr>
        <cdr:cNvSpPr txBox="1"/>
      </cdr:nvSpPr>
      <cdr:spPr>
        <a:xfrm xmlns:a="http://schemas.openxmlformats.org/drawingml/2006/main">
          <a:off x="106081" y="499856"/>
          <a:ext cx="305466" cy="760889"/>
        </a:xfrm>
        <a:prstGeom xmlns:a="http://schemas.openxmlformats.org/drawingml/2006/main" prst="rect">
          <a:avLst/>
        </a:prstGeom>
      </cdr:spPr>
      <cdr:txBody>
        <a:bodyPr xmlns:a="http://schemas.openxmlformats.org/drawingml/2006/main" vertOverflow="clip" vert="vert270" wrap="square" tIns="0" rtlCol="0"/>
        <a:lstStyle xmlns:a="http://schemas.openxmlformats.org/drawingml/2006/main"/>
        <a:p xmlns:a="http://schemas.openxmlformats.org/drawingml/2006/main">
          <a:r>
            <a:rPr lang="en-US" sz="1100"/>
            <a:t>Billions</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868135</xdr:colOff>
      <xdr:row>8</xdr:row>
      <xdr:rowOff>80635</xdr:rowOff>
    </xdr:from>
    <xdr:to>
      <xdr:col>10</xdr:col>
      <xdr:colOff>241906</xdr:colOff>
      <xdr:row>26</xdr:row>
      <xdr:rowOff>84365</xdr:rowOff>
    </xdr:to>
    <xdr:graphicFrame macro="">
      <xdr:nvGraphicFramePr>
        <xdr:cNvPr id="2" name="Chart 1">
          <a:extLst>
            <a:ext uri="{FF2B5EF4-FFF2-40B4-BE49-F238E27FC236}">
              <a16:creationId xmlns:a16="http://schemas.microsoft.com/office/drawing/2014/main" id="{A3E61D81-51A7-4573-B061-050FEF3B6B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0.60536</cdr:x>
      <cdr:y>0.46878</cdr:y>
    </cdr:from>
    <cdr:to>
      <cdr:x>0.60655</cdr:x>
      <cdr:y>0.90334</cdr:y>
    </cdr:to>
    <cdr:cxnSp macro="">
      <cdr:nvCxnSpPr>
        <cdr:cNvPr id="3" name="Straight Connector 2">
          <a:extLst xmlns:a="http://schemas.openxmlformats.org/drawingml/2006/main">
            <a:ext uri="{FF2B5EF4-FFF2-40B4-BE49-F238E27FC236}">
              <a16:creationId xmlns:a16="http://schemas.microsoft.com/office/drawing/2014/main" id="{B705C9BB-565E-474B-8A13-F07783AC382E}"/>
            </a:ext>
          </a:extLst>
        </cdr:cNvPr>
        <cdr:cNvCxnSpPr/>
      </cdr:nvCxnSpPr>
      <cdr:spPr>
        <a:xfrm xmlns:a="http://schemas.openxmlformats.org/drawingml/2006/main" flipV="1">
          <a:off x="2767693" y="1491343"/>
          <a:ext cx="5443" cy="1382486"/>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0.24226</cdr:x>
      <cdr:y>0.21899</cdr:y>
    </cdr:from>
    <cdr:to>
      <cdr:x>0.52321</cdr:x>
      <cdr:y>0.89991</cdr:y>
    </cdr:to>
    <cdr:sp macro="" textlink="">
      <cdr:nvSpPr>
        <cdr:cNvPr id="4" name="TextBox 3">
          <a:extLst xmlns:a="http://schemas.openxmlformats.org/drawingml/2006/main">
            <a:ext uri="{FF2B5EF4-FFF2-40B4-BE49-F238E27FC236}">
              <a16:creationId xmlns:a16="http://schemas.microsoft.com/office/drawing/2014/main" id="{AE04B7E9-C21D-47BB-B6F6-D068DBAAEBC0}"/>
            </a:ext>
          </a:extLst>
        </cdr:cNvPr>
        <cdr:cNvSpPr txBox="1"/>
      </cdr:nvSpPr>
      <cdr:spPr>
        <a:xfrm xmlns:a="http://schemas.openxmlformats.org/drawingml/2006/main">
          <a:off x="1107622" y="696685"/>
          <a:ext cx="1284514" cy="21662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0.10417</cdr:x>
      <cdr:y>0.26176</cdr:y>
    </cdr:from>
    <cdr:to>
      <cdr:x>0.46726</cdr:x>
      <cdr:y>0.90676</cdr:y>
    </cdr:to>
    <cdr:sp macro="" textlink="">
      <cdr:nvSpPr>
        <cdr:cNvPr id="5" name="TextBox 4">
          <a:extLst xmlns:a="http://schemas.openxmlformats.org/drawingml/2006/main">
            <a:ext uri="{FF2B5EF4-FFF2-40B4-BE49-F238E27FC236}">
              <a16:creationId xmlns:a16="http://schemas.microsoft.com/office/drawing/2014/main" id="{E0FCA1F3-7AF4-4F6F-87A6-86DD91C60ECB}"/>
            </a:ext>
          </a:extLst>
        </cdr:cNvPr>
        <cdr:cNvSpPr txBox="1"/>
      </cdr:nvSpPr>
      <cdr:spPr>
        <a:xfrm xmlns:a="http://schemas.openxmlformats.org/drawingml/2006/main">
          <a:off x="476251" y="832755"/>
          <a:ext cx="1660071" cy="20519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            Africa</a:t>
          </a:r>
        </a:p>
        <a:p xmlns:a="http://schemas.openxmlformats.org/drawingml/2006/main">
          <a:endParaRPr lang="en-US" sz="1100"/>
        </a:p>
        <a:p xmlns:a="http://schemas.openxmlformats.org/drawingml/2006/main">
          <a:r>
            <a:rPr lang="en-US" sz="1100"/>
            <a:t>              </a:t>
          </a:r>
        </a:p>
        <a:p xmlns:a="http://schemas.openxmlformats.org/drawingml/2006/main">
          <a:r>
            <a:rPr lang="en-US" sz="1100"/>
            <a:t>                     Asia(ex.</a:t>
          </a:r>
          <a:r>
            <a:rPr lang="en-US" sz="1100" baseline="0"/>
            <a:t> East</a:t>
          </a:r>
          <a:r>
            <a:rPr lang="en-US" sz="1100"/>
            <a:t>)</a:t>
          </a:r>
        </a:p>
        <a:p xmlns:a="http://schemas.openxmlformats.org/drawingml/2006/main">
          <a:r>
            <a:rPr lang="en-US" sz="1100"/>
            <a:t>                       </a:t>
          </a:r>
        </a:p>
        <a:p xmlns:a="http://schemas.openxmlformats.org/drawingml/2006/main">
          <a:r>
            <a:rPr lang="en-US" sz="1100"/>
            <a:t>           East Asia</a:t>
          </a:r>
        </a:p>
        <a:p xmlns:a="http://schemas.openxmlformats.org/drawingml/2006/main">
          <a:r>
            <a:rPr lang="en-US" sz="1100"/>
            <a:t>N. America          </a:t>
          </a:r>
          <a:r>
            <a:rPr lang="en-US" sz="1100">
              <a:effectLst/>
              <a:latin typeface="+mn-lt"/>
              <a:ea typeface="+mn-ea"/>
              <a:cs typeface="+mn-cs"/>
            </a:rPr>
            <a:t>Latin Am</a:t>
          </a:r>
          <a:endParaRPr lang="en-US" sz="1100"/>
        </a:p>
        <a:p xmlns:a="http://schemas.openxmlformats.org/drawingml/2006/main">
          <a:endParaRPr lang="en-US" sz="1100"/>
        </a:p>
        <a:p xmlns:a="http://schemas.openxmlformats.org/drawingml/2006/main">
          <a:r>
            <a:rPr lang="en-US" sz="1100"/>
            <a:t>Europe</a:t>
          </a:r>
        </a:p>
      </cdr:txBody>
    </cdr:sp>
  </cdr:relSizeAnchor>
</c:userShapes>
</file>

<file path=xl/drawings/drawing5.xml><?xml version="1.0" encoding="utf-8"?>
<xdr:wsDr xmlns:xdr="http://schemas.openxmlformats.org/drawingml/2006/spreadsheetDrawing" xmlns:a="http://schemas.openxmlformats.org/drawingml/2006/main">
  <xdr:twoCellAnchor>
    <xdr:from>
      <xdr:col>29</xdr:col>
      <xdr:colOff>799204</xdr:colOff>
      <xdr:row>12</xdr:row>
      <xdr:rowOff>69669</xdr:rowOff>
    </xdr:from>
    <xdr:to>
      <xdr:col>35</xdr:col>
      <xdr:colOff>200715</xdr:colOff>
      <xdr:row>26</xdr:row>
      <xdr:rowOff>124845</xdr:rowOff>
    </xdr:to>
    <xdr:graphicFrame macro="">
      <xdr:nvGraphicFramePr>
        <xdr:cNvPr id="2" name="Chart 1">
          <a:extLst>
            <a:ext uri="{FF2B5EF4-FFF2-40B4-BE49-F238E27FC236}">
              <a16:creationId xmlns:a16="http://schemas.microsoft.com/office/drawing/2014/main" id="{6B127A5F-6F11-4A4D-AF3F-5CF6BDB83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0.69873</cdr:x>
      <cdr:y>0.31786</cdr:y>
    </cdr:from>
    <cdr:to>
      <cdr:x>0.99829</cdr:x>
      <cdr:y>0.8467</cdr:y>
    </cdr:to>
    <cdr:sp macro="" textlink="">
      <cdr:nvSpPr>
        <cdr:cNvPr id="2" name="TextBox 1">
          <a:extLst xmlns:a="http://schemas.openxmlformats.org/drawingml/2006/main">
            <a:ext uri="{FF2B5EF4-FFF2-40B4-BE49-F238E27FC236}">
              <a16:creationId xmlns:a16="http://schemas.microsoft.com/office/drawing/2014/main" id="{A5A17ECE-199E-4080-94AA-E740CC63806A}"/>
            </a:ext>
          </a:extLst>
        </cdr:cNvPr>
        <cdr:cNvSpPr txBox="1"/>
      </cdr:nvSpPr>
      <cdr:spPr>
        <a:xfrm xmlns:a="http://schemas.openxmlformats.org/drawingml/2006/main">
          <a:off x="2268436" y="1005356"/>
          <a:ext cx="972532" cy="16726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Pregnancies</a:t>
          </a:r>
        </a:p>
        <a:p xmlns:a="http://schemas.openxmlformats.org/drawingml/2006/main">
          <a:endParaRPr lang="en-US" sz="1100"/>
        </a:p>
        <a:p xmlns:a="http://schemas.openxmlformats.org/drawingml/2006/main">
          <a:r>
            <a:rPr lang="en-US" sz="1100"/>
            <a:t>Births</a:t>
          </a:r>
        </a:p>
        <a:p xmlns:a="http://schemas.openxmlformats.org/drawingml/2006/main">
          <a:endParaRPr lang="en-US" sz="1100"/>
        </a:p>
        <a:p xmlns:a="http://schemas.openxmlformats.org/drawingml/2006/main">
          <a:r>
            <a:rPr lang="en-US" sz="1100"/>
            <a:t>Planned</a:t>
          </a:r>
          <a:r>
            <a:rPr lang="en-US" sz="1100" baseline="0"/>
            <a:t> births</a:t>
          </a:r>
          <a:endParaRPr lang="en-US" sz="1100"/>
        </a:p>
      </cdr:txBody>
    </cdr:sp>
  </cdr:relSizeAnchor>
  <cdr:relSizeAnchor xmlns:cdr="http://schemas.openxmlformats.org/drawingml/2006/chartDrawing">
    <cdr:from>
      <cdr:x>0.17976</cdr:x>
      <cdr:y>0.38829</cdr:y>
    </cdr:from>
    <cdr:to>
      <cdr:x>0.44326</cdr:x>
      <cdr:y>0.61576</cdr:y>
    </cdr:to>
    <cdr:sp macro="" textlink="">
      <cdr:nvSpPr>
        <cdr:cNvPr id="3" name="TextBox 1">
          <a:extLst xmlns:a="http://schemas.openxmlformats.org/drawingml/2006/main">
            <a:ext uri="{FF2B5EF4-FFF2-40B4-BE49-F238E27FC236}">
              <a16:creationId xmlns:a16="http://schemas.microsoft.com/office/drawing/2014/main" id="{9DA4B7D7-4C1C-4692-AF18-CE9587529AEF}"/>
            </a:ext>
          </a:extLst>
        </cdr:cNvPr>
        <cdr:cNvSpPr txBox="1"/>
      </cdr:nvSpPr>
      <cdr:spPr>
        <a:xfrm xmlns:a="http://schemas.openxmlformats.org/drawingml/2006/main">
          <a:off x="583587" y="1228116"/>
          <a:ext cx="855461" cy="7194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Abortions</a:t>
          </a:r>
        </a:p>
        <a:p xmlns:a="http://schemas.openxmlformats.org/drawingml/2006/main">
          <a:endParaRPr lang="en-US" sz="1100"/>
        </a:p>
        <a:p xmlns:a="http://schemas.openxmlformats.org/drawingml/2006/main">
          <a:r>
            <a:rPr lang="en-US" sz="1100"/>
            <a:t>Unpl. births</a:t>
          </a:r>
        </a:p>
      </cdr:txBody>
    </cdr:sp>
  </cdr:relSizeAnchor>
  <cdr:relSizeAnchor xmlns:cdr="http://schemas.openxmlformats.org/drawingml/2006/chartDrawing">
    <cdr:from>
      <cdr:x>0.43307</cdr:x>
      <cdr:y>0.37253</cdr:y>
    </cdr:from>
    <cdr:to>
      <cdr:x>0.50009</cdr:x>
      <cdr:y>0.49168</cdr:y>
    </cdr:to>
    <cdr:sp macro="" textlink="">
      <cdr:nvSpPr>
        <cdr:cNvPr id="4" name="Right Brace 3">
          <a:extLst xmlns:a="http://schemas.openxmlformats.org/drawingml/2006/main">
            <a:ext uri="{FF2B5EF4-FFF2-40B4-BE49-F238E27FC236}">
              <a16:creationId xmlns:a16="http://schemas.microsoft.com/office/drawing/2014/main" id="{E0286DFC-7636-40DF-B98F-40044B9D334A}"/>
            </a:ext>
          </a:extLst>
        </cdr:cNvPr>
        <cdr:cNvSpPr/>
      </cdr:nvSpPr>
      <cdr:spPr>
        <a:xfrm xmlns:a="http://schemas.openxmlformats.org/drawingml/2006/main" rot="10800000">
          <a:off x="1405960" y="1178249"/>
          <a:ext cx="217596" cy="376853"/>
        </a:xfrm>
        <a:prstGeom xmlns:a="http://schemas.openxmlformats.org/drawingml/2006/main" prst="righ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0.43478</cdr:x>
      <cdr:y>0.49545</cdr:y>
    </cdr:from>
    <cdr:to>
      <cdr:x>0.49991</cdr:x>
      <cdr:y>0.59292</cdr:y>
    </cdr:to>
    <cdr:sp macro="" textlink="">
      <cdr:nvSpPr>
        <cdr:cNvPr id="5" name="Right Brace 4">
          <a:extLst xmlns:a="http://schemas.openxmlformats.org/drawingml/2006/main">
            <a:ext uri="{FF2B5EF4-FFF2-40B4-BE49-F238E27FC236}">
              <a16:creationId xmlns:a16="http://schemas.microsoft.com/office/drawing/2014/main" id="{1EAC20CE-78DE-46A1-BD09-2435997051CC}"/>
            </a:ext>
          </a:extLst>
        </cdr:cNvPr>
        <cdr:cNvSpPr/>
      </cdr:nvSpPr>
      <cdr:spPr>
        <a:xfrm xmlns:a="http://schemas.openxmlformats.org/drawingml/2006/main" rot="10800000">
          <a:off x="1411514" y="1567025"/>
          <a:ext cx="211466" cy="308277"/>
        </a:xfrm>
        <a:prstGeom xmlns:a="http://schemas.openxmlformats.org/drawingml/2006/main" prst="righ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0.5976</cdr:x>
      <cdr:y>0.35471</cdr:y>
    </cdr:from>
    <cdr:to>
      <cdr:x>0.68656</cdr:x>
      <cdr:y>0.35471</cdr:y>
    </cdr:to>
    <cdr:cxnSp macro="">
      <cdr:nvCxnSpPr>
        <cdr:cNvPr id="6" name="Straight Arrow Connector 5">
          <a:extLst xmlns:a="http://schemas.openxmlformats.org/drawingml/2006/main">
            <a:ext uri="{FF2B5EF4-FFF2-40B4-BE49-F238E27FC236}">
              <a16:creationId xmlns:a16="http://schemas.microsoft.com/office/drawing/2014/main" id="{FF234F64-9D5F-465F-B381-AE439C6E8813}"/>
            </a:ext>
          </a:extLst>
        </cdr:cNvPr>
        <cdr:cNvCxnSpPr/>
      </cdr:nvCxnSpPr>
      <cdr:spPr>
        <a:xfrm xmlns:a="http://schemas.openxmlformats.org/drawingml/2006/main" flipH="1">
          <a:off x="1940130" y="1121896"/>
          <a:ext cx="288805" cy="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0.61098</cdr:x>
      <cdr:y>0.48817</cdr:y>
    </cdr:from>
    <cdr:to>
      <cdr:x>0.70025</cdr:x>
      <cdr:y>0.48842</cdr:y>
    </cdr:to>
    <cdr:cxnSp macro="">
      <cdr:nvCxnSpPr>
        <cdr:cNvPr id="9" name="Straight Arrow Connector 8">
          <a:extLst xmlns:a="http://schemas.openxmlformats.org/drawingml/2006/main">
            <a:ext uri="{FF2B5EF4-FFF2-40B4-BE49-F238E27FC236}">
              <a16:creationId xmlns:a16="http://schemas.microsoft.com/office/drawing/2014/main" id="{1BE8AAF3-FE33-4980-8779-ED753367E74B}"/>
            </a:ext>
          </a:extLst>
        </cdr:cNvPr>
        <cdr:cNvCxnSpPr/>
      </cdr:nvCxnSpPr>
      <cdr:spPr>
        <a:xfrm xmlns:a="http://schemas.openxmlformats.org/drawingml/2006/main" flipH="1">
          <a:off x="1983570" y="1543995"/>
          <a:ext cx="289796" cy="81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0.63151</cdr:x>
      <cdr:y>0.57973</cdr:y>
    </cdr:from>
    <cdr:to>
      <cdr:x>0.72218</cdr:x>
      <cdr:y>0.58149</cdr:y>
    </cdr:to>
    <cdr:cxnSp macro="">
      <cdr:nvCxnSpPr>
        <cdr:cNvPr id="10" name="Straight Arrow Connector 9">
          <a:extLst xmlns:a="http://schemas.openxmlformats.org/drawingml/2006/main">
            <a:ext uri="{FF2B5EF4-FFF2-40B4-BE49-F238E27FC236}">
              <a16:creationId xmlns:a16="http://schemas.microsoft.com/office/drawing/2014/main" id="{0C52038A-70F4-4C53-8159-70F6C3465CA8}"/>
            </a:ext>
          </a:extLst>
        </cdr:cNvPr>
        <cdr:cNvCxnSpPr/>
      </cdr:nvCxnSpPr>
      <cdr:spPr>
        <a:xfrm xmlns:a="http://schemas.openxmlformats.org/drawingml/2006/main" flipH="1" flipV="1">
          <a:off x="2050216" y="1833614"/>
          <a:ext cx="294358" cy="5554"/>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2</xdr:col>
      <xdr:colOff>342899</xdr:colOff>
      <xdr:row>5</xdr:row>
      <xdr:rowOff>8165</xdr:rowOff>
    </xdr:from>
    <xdr:to>
      <xdr:col>9</xdr:col>
      <xdr:colOff>370114</xdr:colOff>
      <xdr:row>25</xdr:row>
      <xdr:rowOff>29936</xdr:rowOff>
    </xdr:to>
    <xdr:graphicFrame macro="">
      <xdr:nvGraphicFramePr>
        <xdr:cNvPr id="3" name="Chart 2">
          <a:extLst>
            <a:ext uri="{FF2B5EF4-FFF2-40B4-BE49-F238E27FC236}">
              <a16:creationId xmlns:a16="http://schemas.microsoft.com/office/drawing/2014/main" id="{BD438440-0EBE-47DC-A336-A138003057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0.64527</cdr:x>
      <cdr:y>0.40179</cdr:y>
    </cdr:from>
    <cdr:to>
      <cdr:x>0.90372</cdr:x>
      <cdr:y>0.87599</cdr:y>
    </cdr:to>
    <cdr:sp macro="" textlink="">
      <cdr:nvSpPr>
        <cdr:cNvPr id="2" name="TextBox 1">
          <a:extLst xmlns:a="http://schemas.openxmlformats.org/drawingml/2006/main">
            <a:ext uri="{FF2B5EF4-FFF2-40B4-BE49-F238E27FC236}">
              <a16:creationId xmlns:a16="http://schemas.microsoft.com/office/drawing/2014/main" id="{49787C0F-24D8-45F9-A65C-1D197B6E6849}"/>
            </a:ext>
          </a:extLst>
        </cdr:cNvPr>
        <cdr:cNvSpPr txBox="1"/>
      </cdr:nvSpPr>
      <cdr:spPr>
        <a:xfrm xmlns:a="http://schemas.openxmlformats.org/drawingml/2006/main">
          <a:off x="2079172" y="1102179"/>
          <a:ext cx="832757" cy="13008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Pakistan</a:t>
          </a:r>
        </a:p>
        <a:p xmlns:a="http://schemas.openxmlformats.org/drawingml/2006/main">
          <a:endParaRPr lang="en-US" sz="1100"/>
        </a:p>
        <a:p xmlns:a="http://schemas.openxmlformats.org/drawingml/2006/main">
          <a:endParaRPr lang="en-US" sz="1100"/>
        </a:p>
        <a:p xmlns:a="http://schemas.openxmlformats.org/drawingml/2006/main">
          <a:endParaRPr lang="en-US" sz="1100"/>
        </a:p>
        <a:p xmlns:a="http://schemas.openxmlformats.org/drawingml/2006/main">
          <a:endParaRPr lang="en-US" sz="1100"/>
        </a:p>
        <a:p xmlns:a="http://schemas.openxmlformats.org/drawingml/2006/main">
          <a:r>
            <a:rPr lang="en-US" sz="1100"/>
            <a:t>Bangladesh</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xdr:col>
      <xdr:colOff>250371</xdr:colOff>
      <xdr:row>74</xdr:row>
      <xdr:rowOff>54429</xdr:rowOff>
    </xdr:from>
    <xdr:to>
      <xdr:col>38</xdr:col>
      <xdr:colOff>174727</xdr:colOff>
      <xdr:row>90</xdr:row>
      <xdr:rowOff>125188</xdr:rowOff>
    </xdr:to>
    <xdr:pic>
      <xdr:nvPicPr>
        <xdr:cNvPr id="2" name="Picture 10">
          <a:extLst>
            <a:ext uri="{FF2B5EF4-FFF2-40B4-BE49-F238E27FC236}">
              <a16:creationId xmlns:a16="http://schemas.microsoft.com/office/drawing/2014/main" id="{C92E2857-8A3C-4510-A78D-4BB6AF56BB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342" y="10853058"/>
          <a:ext cx="9362271" cy="3358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87297</xdr:colOff>
      <xdr:row>6</xdr:row>
      <xdr:rowOff>67102</xdr:rowOff>
    </xdr:from>
    <xdr:to>
      <xdr:col>12</xdr:col>
      <xdr:colOff>147534</xdr:colOff>
      <xdr:row>25</xdr:row>
      <xdr:rowOff>14912</xdr:rowOff>
    </xdr:to>
    <xdr:graphicFrame macro="">
      <xdr:nvGraphicFramePr>
        <xdr:cNvPr id="3" name="Chart 2">
          <a:extLst>
            <a:ext uri="{FF2B5EF4-FFF2-40B4-BE49-F238E27FC236}">
              <a16:creationId xmlns:a16="http://schemas.microsoft.com/office/drawing/2014/main" id="{4B147000-43F6-429C-87F6-33B671DF2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241280</xdr:colOff>
      <xdr:row>91</xdr:row>
      <xdr:rowOff>54659</xdr:rowOff>
    </xdr:from>
    <xdr:to>
      <xdr:col>38</xdr:col>
      <xdr:colOff>133540</xdr:colOff>
      <xdr:row>110</xdr:row>
      <xdr:rowOff>49216</xdr:rowOff>
    </xdr:to>
    <xdr:graphicFrame macro="">
      <xdr:nvGraphicFramePr>
        <xdr:cNvPr id="4" name="Chart 12">
          <a:extLst>
            <a:ext uri="{FF2B5EF4-FFF2-40B4-BE49-F238E27FC236}">
              <a16:creationId xmlns:a16="http://schemas.microsoft.com/office/drawing/2014/main" id="{84DE8B3C-D065-472F-84B8-F6E2E326FB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95</xdr:row>
      <xdr:rowOff>102934</xdr:rowOff>
    </xdr:from>
    <xdr:to>
      <xdr:col>5</xdr:col>
      <xdr:colOff>337305</xdr:colOff>
      <xdr:row>115</xdr:row>
      <xdr:rowOff>72765</xdr:rowOff>
    </xdr:to>
    <xdr:graphicFrame macro="">
      <xdr:nvGraphicFramePr>
        <xdr:cNvPr id="6" name="Chart 5">
          <a:extLst>
            <a:ext uri="{FF2B5EF4-FFF2-40B4-BE49-F238E27FC236}">
              <a16:creationId xmlns:a16="http://schemas.microsoft.com/office/drawing/2014/main" id="{F719CB1D-08F0-4719-9E1D-7BB54585C3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darroch\Dropbox\0%20JED\00%20Guttmacher%20Senior%20Fellow\452%20AIU%20MNH%20FP%20Update%202016%20+%20AIU%202019\ANALYSIS\Data\Costs\From%20Eva\AIU3%20Direct%20Treatment%20Cost%20File%20-%20MNH%20Feb%202017%20-%20J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
      <sheetName val="NOTES"/>
      <sheetName val="Treatment Inputs"/>
      <sheetName val="Drug-Supply Cost per Case"/>
      <sheetName val="Personnel Cost per Case"/>
      <sheetName val="Visit Cost per Case"/>
      <sheetName val="Hospital Cost per Case"/>
      <sheetName val="Total Cost per Case"/>
      <sheetName val="Conversion for Jacqui - DS"/>
      <sheetName val="Conversion for Jacqui - P"/>
      <sheetName val="Conversion for Jacqui - V"/>
      <sheetName val="Conversion for Jacqui - H"/>
      <sheetName val="Conversion for Jacqui - Total"/>
      <sheetName val="Drug Prices"/>
      <sheetName val="Drug Prices - old"/>
      <sheetName val="Salaries"/>
      <sheetName val="Outreach"/>
      <sheetName val="CHOICE Hospital Bed Costs"/>
      <sheetName val="CHOICE Visit Costs"/>
      <sheetName val="Visits"/>
      <sheetName val="Regions"/>
      <sheetName val="WHO Salaries 2014 $ SDG-2."/>
      <sheetName val="WHO Salaries 2014 $ SDG-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C4" t="str">
            <v>Acetylsalicylic acid, tab, 75mg</v>
          </cell>
          <cell r="D4">
            <v>1</v>
          </cell>
          <cell r="E4">
            <v>1</v>
          </cell>
          <cell r="F4">
            <v>3.6</v>
          </cell>
          <cell r="G4">
            <v>1000</v>
          </cell>
          <cell r="H4">
            <v>3.5999999999999999E-3</v>
          </cell>
          <cell r="I4">
            <v>5.2199999999999998E-3</v>
          </cell>
        </row>
        <row r="5">
          <cell r="C5" t="str">
            <v>Albendazole, tablet, 400mg</v>
          </cell>
          <cell r="D5">
            <v>1</v>
          </cell>
          <cell r="E5">
            <v>1</v>
          </cell>
          <cell r="F5">
            <v>2.4300000000000002</v>
          </cell>
          <cell r="G5">
            <v>100</v>
          </cell>
          <cell r="H5">
            <v>2.4300000000000002E-2</v>
          </cell>
          <cell r="I5">
            <v>3.5235000000000002E-2</v>
          </cell>
        </row>
        <row r="6">
          <cell r="C6" t="str">
            <v>Amoxicillin, caplet, 250 mg</v>
          </cell>
          <cell r="D6">
            <v>2</v>
          </cell>
          <cell r="E6">
            <v>1</v>
          </cell>
          <cell r="F6">
            <v>14.58</v>
          </cell>
          <cell r="G6">
            <v>1000</v>
          </cell>
          <cell r="H6">
            <v>1.4579999999999999E-2</v>
          </cell>
          <cell r="I6">
            <v>2.1140999999999997E-2</v>
          </cell>
        </row>
        <row r="7">
          <cell r="C7" t="str">
            <v>Amoxicillin, powder/oral suspension, 125mg/5ml</v>
          </cell>
          <cell r="D7">
            <v>3</v>
          </cell>
          <cell r="E7">
            <v>1</v>
          </cell>
          <cell r="F7">
            <v>0.45</v>
          </cell>
          <cell r="G7">
            <v>20</v>
          </cell>
          <cell r="H7">
            <v>2.2499999999999999E-2</v>
          </cell>
          <cell r="I7">
            <v>3.2625000000000001E-2</v>
          </cell>
        </row>
        <row r="8">
          <cell r="C8" t="str">
            <v>Ampicillin, powder for injection, 500mg, vial</v>
          </cell>
          <cell r="D8">
            <v>4</v>
          </cell>
          <cell r="E8">
            <v>1</v>
          </cell>
          <cell r="F8">
            <v>21.6</v>
          </cell>
          <cell r="G8">
            <v>50</v>
          </cell>
          <cell r="H8">
            <v>0.43200000000000005</v>
          </cell>
          <cell r="I8">
            <v>0.62640000000000007</v>
          </cell>
        </row>
        <row r="9">
          <cell r="C9" t="str">
            <v>Antenatal care record</v>
          </cell>
          <cell r="D9">
            <v>5</v>
          </cell>
          <cell r="E9">
            <v>1</v>
          </cell>
          <cell r="F9">
            <v>0.1</v>
          </cell>
          <cell r="G9">
            <v>1</v>
          </cell>
          <cell r="H9">
            <v>0.1</v>
          </cell>
          <cell r="I9">
            <v>0.14499999999999999</v>
          </cell>
        </row>
        <row r="10">
          <cell r="C10" t="str">
            <v>Artemether + Lumefantrine, tablets, 20+120mg, 6x1 blister</v>
          </cell>
          <cell r="D10">
            <v>6</v>
          </cell>
          <cell r="E10">
            <v>1</v>
          </cell>
          <cell r="F10">
            <v>28.86</v>
          </cell>
          <cell r="G10">
            <v>30</v>
          </cell>
          <cell r="H10">
            <v>0.96199999999999997</v>
          </cell>
          <cell r="I10">
            <v>1.3948999999999998</v>
          </cell>
        </row>
        <row r="11">
          <cell r="C11" t="str">
            <v>Artesunate + Amodiaquine, tablets, 50mg+135mg, 3+3 blister</v>
          </cell>
          <cell r="D11">
            <v>8</v>
          </cell>
          <cell r="E11">
            <v>1</v>
          </cell>
          <cell r="F11">
            <v>8.69</v>
          </cell>
          <cell r="G11">
            <v>25</v>
          </cell>
          <cell r="H11">
            <v>0.34759999999999996</v>
          </cell>
          <cell r="I11">
            <v>0.50401999999999991</v>
          </cell>
        </row>
        <row r="12">
          <cell r="C12" t="str">
            <v>Artesunate + SP, tablets, 50mg+500mg+25mg, 3+1 blister</v>
          </cell>
          <cell r="D12">
            <v>9</v>
          </cell>
          <cell r="E12">
            <v>1</v>
          </cell>
          <cell r="F12">
            <v>16.73</v>
          </cell>
          <cell r="G12">
            <v>25</v>
          </cell>
          <cell r="H12">
            <v>0.66920000000000002</v>
          </cell>
          <cell r="I12">
            <v>0.97033999999999998</v>
          </cell>
        </row>
        <row r="13">
          <cell r="C13" t="str">
            <v>Artesunate, vial, 60mg</v>
          </cell>
          <cell r="D13">
            <v>0</v>
          </cell>
          <cell r="E13">
            <v>0</v>
          </cell>
          <cell r="F13">
            <v>2.72</v>
          </cell>
          <cell r="G13">
            <v>1</v>
          </cell>
          <cell r="H13">
            <v>2.72</v>
          </cell>
          <cell r="I13">
            <v>3.944</v>
          </cell>
        </row>
        <row r="14">
          <cell r="C14" t="str">
            <v>Atropine sulphate, injection, 1 mg in 1-ml ampoule</v>
          </cell>
          <cell r="D14">
            <v>11</v>
          </cell>
          <cell r="E14">
            <v>1</v>
          </cell>
          <cell r="F14">
            <v>1.39</v>
          </cell>
          <cell r="G14">
            <v>10</v>
          </cell>
          <cell r="H14">
            <v>0.13899999999999998</v>
          </cell>
          <cell r="I14">
            <v>0.20154999999999998</v>
          </cell>
        </row>
        <row r="15">
          <cell r="C15" t="str">
            <v>AZT solution 10mg/ml</v>
          </cell>
          <cell r="D15">
            <v>313</v>
          </cell>
          <cell r="E15">
            <v>1</v>
          </cell>
          <cell r="F15">
            <v>0.19819178082191782</v>
          </cell>
          <cell r="G15">
            <v>1</v>
          </cell>
          <cell r="H15">
            <v>0.19819178082191782</v>
          </cell>
          <cell r="I15">
            <v>0.28737808219178085</v>
          </cell>
        </row>
        <row r="16">
          <cell r="C16" t="str">
            <v>Bag, urine, collecting, 2000ml</v>
          </cell>
          <cell r="D16">
            <v>13</v>
          </cell>
          <cell r="E16">
            <v>1</v>
          </cell>
          <cell r="F16">
            <v>0.24</v>
          </cell>
          <cell r="G16">
            <v>1</v>
          </cell>
          <cell r="H16">
            <v>0.24</v>
          </cell>
          <cell r="I16">
            <v>0.34799999999999998</v>
          </cell>
        </row>
        <row r="17">
          <cell r="C17" t="str">
            <v>BCG vaccine</v>
          </cell>
          <cell r="D17">
            <v>14</v>
          </cell>
          <cell r="E17">
            <v>1</v>
          </cell>
          <cell r="F17">
            <v>3.32</v>
          </cell>
          <cell r="G17">
            <v>20</v>
          </cell>
          <cell r="H17">
            <v>0.16599999999999998</v>
          </cell>
          <cell r="I17">
            <v>0.24069999999999997</v>
          </cell>
        </row>
        <row r="18">
          <cell r="C18" t="str">
            <v>Benzathine benzylpenicillin, powder for injection, 2.4 million IU</v>
          </cell>
          <cell r="D18">
            <v>15</v>
          </cell>
          <cell r="E18">
            <v>1</v>
          </cell>
          <cell r="F18">
            <v>28.82</v>
          </cell>
          <cell r="G18">
            <v>50</v>
          </cell>
          <cell r="H18">
            <v>0.57640000000000002</v>
          </cell>
          <cell r="I18">
            <v>0.83577999999999997</v>
          </cell>
        </row>
        <row r="19">
          <cell r="C19" t="str">
            <v>Betamethasone, 12mg injection</v>
          </cell>
          <cell r="D19">
            <v>16</v>
          </cell>
          <cell r="E19">
            <v>1</v>
          </cell>
          <cell r="F19">
            <v>12</v>
          </cell>
          <cell r="G19">
            <v>2</v>
          </cell>
          <cell r="H19">
            <v>6</v>
          </cell>
          <cell r="I19">
            <v>8.6999999999999993</v>
          </cell>
        </row>
        <row r="20">
          <cell r="C20" t="str">
            <v>Blade, surgical, no. 22, sterile, disposable</v>
          </cell>
          <cell r="D20">
            <v>314</v>
          </cell>
          <cell r="E20">
            <v>0</v>
          </cell>
          <cell r="F20">
            <v>7.0000000000000007E-2</v>
          </cell>
          <cell r="G20">
            <v>1</v>
          </cell>
          <cell r="H20">
            <v>7.0000000000000007E-2</v>
          </cell>
          <cell r="I20">
            <v>0.10150000000000001</v>
          </cell>
        </row>
        <row r="21">
          <cell r="C21" t="str">
            <v>Blood collecting tube, 5ml</v>
          </cell>
          <cell r="D21">
            <v>17</v>
          </cell>
          <cell r="E21">
            <v>1</v>
          </cell>
          <cell r="F21">
            <v>28.09</v>
          </cell>
          <cell r="G21">
            <v>100</v>
          </cell>
          <cell r="H21">
            <v>0.28089999999999998</v>
          </cell>
          <cell r="I21">
            <v>0.40730499999999997</v>
          </cell>
        </row>
        <row r="22">
          <cell r="C22" t="str">
            <v>Blood culture</v>
          </cell>
          <cell r="D22">
            <v>18</v>
          </cell>
          <cell r="E22">
            <v>1</v>
          </cell>
          <cell r="F22">
            <v>1</v>
          </cell>
          <cell r="G22">
            <v>1</v>
          </cell>
          <cell r="H22">
            <v>1</v>
          </cell>
          <cell r="I22">
            <v>1.45</v>
          </cell>
        </row>
        <row r="23">
          <cell r="C23" t="str">
            <v>Blood type and cross-match</v>
          </cell>
          <cell r="D23">
            <v>315</v>
          </cell>
          <cell r="E23">
            <v>0</v>
          </cell>
          <cell r="F23">
            <v>1</v>
          </cell>
          <cell r="G23">
            <v>1</v>
          </cell>
          <cell r="H23">
            <v>1</v>
          </cell>
          <cell r="I23">
            <v>1.45</v>
          </cell>
        </row>
        <row r="24">
          <cell r="C24" t="str">
            <v>Blood, one unit</v>
          </cell>
          <cell r="D24">
            <v>19</v>
          </cell>
          <cell r="E24">
            <v>1</v>
          </cell>
          <cell r="F24">
            <v>0</v>
          </cell>
          <cell r="G24">
            <v>0</v>
          </cell>
          <cell r="H24">
            <v>0</v>
          </cell>
          <cell r="I24">
            <v>15</v>
          </cell>
        </row>
        <row r="25">
          <cell r="C25" t="str">
            <v>Calcium carbonate, tablet, 600mg</v>
          </cell>
          <cell r="D25">
            <v>20</v>
          </cell>
          <cell r="E25">
            <v>1</v>
          </cell>
          <cell r="F25">
            <v>2.1299999999999999E-2</v>
          </cell>
          <cell r="G25">
            <v>1</v>
          </cell>
          <cell r="H25">
            <v>2.1299999999999999E-2</v>
          </cell>
          <cell r="I25">
            <v>3.0884999999999999E-2</v>
          </cell>
        </row>
        <row r="26">
          <cell r="C26" t="str">
            <v xml:space="preserve">Cannula, IV, 18G, sterile, disposable  </v>
          </cell>
          <cell r="D26">
            <v>316</v>
          </cell>
          <cell r="E26">
            <v>0</v>
          </cell>
          <cell r="F26">
            <v>0.15</v>
          </cell>
          <cell r="G26">
            <v>1</v>
          </cell>
          <cell r="H26">
            <v>0.15</v>
          </cell>
          <cell r="I26">
            <v>0.2175</v>
          </cell>
        </row>
        <row r="27">
          <cell r="C27" t="str">
            <v>Cefazolin, ampoule, 500 mg</v>
          </cell>
          <cell r="D27">
            <v>317</v>
          </cell>
          <cell r="E27">
            <v>0</v>
          </cell>
          <cell r="F27">
            <v>0.54120000000000001</v>
          </cell>
          <cell r="G27">
            <v>1</v>
          </cell>
          <cell r="H27">
            <v>0.54120000000000001</v>
          </cell>
          <cell r="I27">
            <v>0.78473999999999999</v>
          </cell>
        </row>
        <row r="28">
          <cell r="C28" t="str">
            <v>Ceftriaxone, powder for injection, 250 mg vial</v>
          </cell>
          <cell r="D28">
            <v>21</v>
          </cell>
          <cell r="E28">
            <v>1</v>
          </cell>
          <cell r="F28">
            <v>19.72</v>
          </cell>
          <cell r="G28">
            <v>50</v>
          </cell>
          <cell r="H28">
            <v>0.39439999999999997</v>
          </cell>
          <cell r="I28">
            <v>0.57187999999999994</v>
          </cell>
        </row>
        <row r="29">
          <cell r="C29" t="str">
            <v>Cephalotin, 100ml vial</v>
          </cell>
          <cell r="D29">
            <v>22</v>
          </cell>
          <cell r="E29">
            <v>1</v>
          </cell>
          <cell r="F29">
            <v>0.84</v>
          </cell>
          <cell r="G29">
            <v>1</v>
          </cell>
          <cell r="H29">
            <v>0.84</v>
          </cell>
          <cell r="I29">
            <v>1.218</v>
          </cell>
        </row>
        <row r="30">
          <cell r="C30" t="str">
            <v>Chest X-ray</v>
          </cell>
          <cell r="D30">
            <v>23</v>
          </cell>
          <cell r="E30">
            <v>1</v>
          </cell>
          <cell r="F30">
            <v>10</v>
          </cell>
          <cell r="G30">
            <v>1</v>
          </cell>
          <cell r="H30">
            <v>10</v>
          </cell>
          <cell r="I30">
            <v>14.5</v>
          </cell>
        </row>
        <row r="31">
          <cell r="C31" t="str">
            <v>Chlorhexidine surgical scrub, 5ml</v>
          </cell>
          <cell r="D31">
            <v>25</v>
          </cell>
          <cell r="E31">
            <v>1</v>
          </cell>
          <cell r="F31">
            <v>1.3250000000000001E-2</v>
          </cell>
          <cell r="G31">
            <v>1</v>
          </cell>
          <cell r="H31">
            <v>1.3250000000000001E-2</v>
          </cell>
          <cell r="I31">
            <v>1.92125E-2</v>
          </cell>
        </row>
        <row r="32">
          <cell r="C32" t="str">
            <v>Ciprofloxacin, tablet, 250mg</v>
          </cell>
          <cell r="D32">
            <v>26</v>
          </cell>
          <cell r="E32">
            <v>1</v>
          </cell>
          <cell r="F32">
            <v>0.21</v>
          </cell>
          <cell r="G32">
            <v>10</v>
          </cell>
          <cell r="H32">
            <v>2.0999999999999998E-2</v>
          </cell>
          <cell r="I32">
            <v>3.0449999999999994E-2</v>
          </cell>
        </row>
        <row r="33">
          <cell r="C33" t="str">
            <v>Clean delivery kit</v>
          </cell>
          <cell r="D33">
            <v>27</v>
          </cell>
          <cell r="E33">
            <v>1</v>
          </cell>
          <cell r="F33">
            <v>2.9</v>
          </cell>
          <cell r="G33">
            <v>1</v>
          </cell>
          <cell r="H33">
            <v>2.9</v>
          </cell>
          <cell r="I33">
            <v>4.2050000000000001</v>
          </cell>
        </row>
        <row r="34">
          <cell r="C34" t="str">
            <v>Clindamycin, tab, 300mg</v>
          </cell>
          <cell r="D34">
            <v>0</v>
          </cell>
          <cell r="E34">
            <v>0</v>
          </cell>
          <cell r="F34">
            <v>3</v>
          </cell>
          <cell r="G34">
            <v>30</v>
          </cell>
          <cell r="H34">
            <v>0.1</v>
          </cell>
          <cell r="I34">
            <v>0.14499999999999999</v>
          </cell>
        </row>
        <row r="35">
          <cell r="C35" t="str">
            <v>Complete blood count</v>
          </cell>
          <cell r="D35">
            <v>318</v>
          </cell>
          <cell r="E35">
            <v>0</v>
          </cell>
          <cell r="F35">
            <v>1</v>
          </cell>
          <cell r="G35">
            <v>1</v>
          </cell>
          <cell r="H35">
            <v>1</v>
          </cell>
          <cell r="I35">
            <v>1.45</v>
          </cell>
        </row>
        <row r="36">
          <cell r="C36" t="str">
            <v>Condom, male</v>
          </cell>
          <cell r="D36">
            <v>30</v>
          </cell>
          <cell r="E36">
            <v>1</v>
          </cell>
          <cell r="F36">
            <v>3.415</v>
          </cell>
          <cell r="G36">
            <v>144</v>
          </cell>
          <cell r="H36">
            <v>2.371527777777778E-2</v>
          </cell>
          <cell r="I36">
            <v>3.4387152777777777E-2</v>
          </cell>
        </row>
        <row r="37">
          <cell r="C37" t="str">
            <v>Cotton swab</v>
          </cell>
          <cell r="D37">
            <v>31</v>
          </cell>
          <cell r="E37">
            <v>1</v>
          </cell>
          <cell r="F37">
            <v>7.02</v>
          </cell>
          <cell r="G37">
            <v>100</v>
          </cell>
          <cell r="H37">
            <v>7.0199999999999999E-2</v>
          </cell>
          <cell r="I37">
            <v>0.10178999999999999</v>
          </cell>
        </row>
        <row r="38">
          <cell r="C38" t="str">
            <v>Delivery record</v>
          </cell>
          <cell r="D38">
            <v>32</v>
          </cell>
          <cell r="E38">
            <v>1</v>
          </cell>
          <cell r="F38">
            <v>0.1</v>
          </cell>
          <cell r="G38">
            <v>1</v>
          </cell>
          <cell r="H38">
            <v>0.1</v>
          </cell>
          <cell r="I38">
            <v>0.14499999999999999</v>
          </cell>
        </row>
        <row r="39">
          <cell r="C39" t="str">
            <v>Diazepam, injection, 5mg/ml in 2-ml ampoule</v>
          </cell>
          <cell r="D39">
            <v>37</v>
          </cell>
          <cell r="E39">
            <v>1</v>
          </cell>
          <cell r="F39">
            <v>1.76</v>
          </cell>
          <cell r="G39">
            <v>10</v>
          </cell>
          <cell r="H39">
            <v>0.17599999999999999</v>
          </cell>
          <cell r="I39">
            <v>0.25519999999999998</v>
          </cell>
        </row>
        <row r="40">
          <cell r="C40" t="str">
            <v>Doxycycline, tablet, 100mg</v>
          </cell>
          <cell r="D40">
            <v>245</v>
          </cell>
          <cell r="E40">
            <v>1</v>
          </cell>
          <cell r="F40">
            <v>12.03</v>
          </cell>
          <cell r="G40">
            <v>1000</v>
          </cell>
          <cell r="H40">
            <v>1.2029999999999999E-2</v>
          </cell>
          <cell r="I40">
            <v>1.7443499999999997E-2</v>
          </cell>
        </row>
        <row r="41">
          <cell r="C41" t="str">
            <v>Drawsheet, plastic, 90x180cm</v>
          </cell>
          <cell r="D41">
            <v>0</v>
          </cell>
          <cell r="E41">
            <v>0</v>
          </cell>
          <cell r="F41">
            <v>1</v>
          </cell>
          <cell r="G41">
            <v>1</v>
          </cell>
          <cell r="H41">
            <v>1</v>
          </cell>
          <cell r="I41">
            <v>1.45</v>
          </cell>
        </row>
        <row r="42">
          <cell r="C42" t="str">
            <v>Epinephrine, ampoule, 1mg/ml</v>
          </cell>
          <cell r="D42">
            <v>319</v>
          </cell>
          <cell r="E42">
            <v>0</v>
          </cell>
          <cell r="F42">
            <v>1.62</v>
          </cell>
          <cell r="G42">
            <v>10</v>
          </cell>
          <cell r="H42">
            <v>0.16200000000000001</v>
          </cell>
          <cell r="I42">
            <v>0.2349</v>
          </cell>
        </row>
        <row r="43">
          <cell r="C43" t="str">
            <v>Erythromycin, tablet, 250 mg</v>
          </cell>
          <cell r="D43">
            <v>43</v>
          </cell>
          <cell r="E43">
            <v>1</v>
          </cell>
          <cell r="F43">
            <v>3.13</v>
          </cell>
          <cell r="G43">
            <v>100</v>
          </cell>
          <cell r="H43">
            <v>3.1300000000000001E-2</v>
          </cell>
          <cell r="I43">
            <v>4.5385000000000002E-2</v>
          </cell>
        </row>
        <row r="44">
          <cell r="C44" t="str">
            <v>Erythromycin estolate 125 mg base/5 ml oral suspension, 100 ml</v>
          </cell>
          <cell r="D44">
            <v>43</v>
          </cell>
          <cell r="E44">
            <v>1</v>
          </cell>
          <cell r="F44">
            <v>1.17</v>
          </cell>
          <cell r="G44">
            <v>1</v>
          </cell>
          <cell r="H44">
            <v>1.17</v>
          </cell>
          <cell r="I44">
            <v>1.6964999999999999</v>
          </cell>
        </row>
        <row r="45">
          <cell r="C45" t="str">
            <v>Erythromycin, vial, 500mg/1g</v>
          </cell>
          <cell r="D45">
            <v>43</v>
          </cell>
          <cell r="E45">
            <v>1</v>
          </cell>
          <cell r="F45">
            <v>168</v>
          </cell>
          <cell r="G45">
            <v>10</v>
          </cell>
          <cell r="H45">
            <v>16.8</v>
          </cell>
          <cell r="I45">
            <v>24.36</v>
          </cell>
        </row>
        <row r="46">
          <cell r="C46" t="str">
            <v>Ferrous Salt + Folic Acid, tablet, 200+0.4mg (60mg iron)</v>
          </cell>
          <cell r="D46">
            <v>50</v>
          </cell>
          <cell r="E46">
            <v>1</v>
          </cell>
          <cell r="F46">
            <v>0.83</v>
          </cell>
          <cell r="G46">
            <v>100</v>
          </cell>
          <cell r="H46">
            <v>8.3000000000000001E-3</v>
          </cell>
          <cell r="I46">
            <v>1.2035000000000001E-2</v>
          </cell>
        </row>
        <row r="47">
          <cell r="C47" t="str">
            <v>Foley catheter</v>
          </cell>
          <cell r="D47">
            <v>51</v>
          </cell>
          <cell r="E47">
            <v>1</v>
          </cell>
          <cell r="F47">
            <v>0.46</v>
          </cell>
          <cell r="G47">
            <v>1</v>
          </cell>
          <cell r="H47">
            <v>0.46</v>
          </cell>
          <cell r="I47">
            <v>0.66700000000000004</v>
          </cell>
        </row>
        <row r="48">
          <cell r="C48" t="str">
            <v>Folic acid, tablet, 5mg</v>
          </cell>
          <cell r="D48">
            <v>52</v>
          </cell>
          <cell r="E48">
            <v>1</v>
          </cell>
          <cell r="F48">
            <v>7.16</v>
          </cell>
          <cell r="G48">
            <v>1000</v>
          </cell>
          <cell r="H48">
            <v>7.1600000000000006E-3</v>
          </cell>
          <cell r="I48">
            <v>1.0382000000000001E-2</v>
          </cell>
        </row>
        <row r="49">
          <cell r="C49" t="str">
            <v>Gauze pad, 10 x 10cm, sterile</v>
          </cell>
          <cell r="D49">
            <v>55</v>
          </cell>
          <cell r="E49">
            <v>1</v>
          </cell>
          <cell r="F49">
            <v>0.2</v>
          </cell>
          <cell r="G49">
            <v>5</v>
          </cell>
          <cell r="H49">
            <v>0.04</v>
          </cell>
          <cell r="I49">
            <v>5.7999999999999996E-2</v>
          </cell>
        </row>
        <row r="50">
          <cell r="C50" t="str">
            <v>Gentamicin, injection, 40 mg/ml in 2ml vial</v>
          </cell>
          <cell r="D50">
            <v>57</v>
          </cell>
          <cell r="E50">
            <v>1</v>
          </cell>
          <cell r="F50">
            <v>9.19</v>
          </cell>
          <cell r="G50">
            <v>50</v>
          </cell>
          <cell r="H50">
            <v>0.18379999999999999</v>
          </cell>
          <cell r="I50">
            <v>0.26650999999999997</v>
          </cell>
        </row>
        <row r="51">
          <cell r="C51" t="str">
            <v>Gentian violet, powder 25mg</v>
          </cell>
          <cell r="D51">
            <v>247</v>
          </cell>
          <cell r="E51">
            <v>1</v>
          </cell>
          <cell r="F51">
            <v>1.46</v>
          </cell>
          <cell r="G51">
            <v>1</v>
          </cell>
          <cell r="H51">
            <v>1.46</v>
          </cell>
          <cell r="I51">
            <v>2.117</v>
          </cell>
        </row>
        <row r="52">
          <cell r="C52" t="str">
            <v>Gloves, exam, latex, disposable, pair</v>
          </cell>
          <cell r="D52">
            <v>58</v>
          </cell>
          <cell r="E52">
            <v>1</v>
          </cell>
          <cell r="F52">
            <v>3.98</v>
          </cell>
          <cell r="G52">
            <v>100</v>
          </cell>
          <cell r="H52">
            <v>3.9800000000000002E-2</v>
          </cell>
          <cell r="I52">
            <v>5.7710000000000004E-2</v>
          </cell>
        </row>
        <row r="53">
          <cell r="C53" t="str">
            <v>Gloves, surgeon’s, latex, disposable, sterile, pair</v>
          </cell>
          <cell r="D53">
            <v>59</v>
          </cell>
          <cell r="E53">
            <v>1</v>
          </cell>
          <cell r="F53">
            <v>0.2</v>
          </cell>
          <cell r="G53">
            <v>1</v>
          </cell>
          <cell r="H53">
            <v>0.2</v>
          </cell>
          <cell r="I53">
            <v>0.28999999999999998</v>
          </cell>
        </row>
        <row r="54">
          <cell r="C54" t="str">
            <v>Glucose injection 5%, 500ml with giving set</v>
          </cell>
          <cell r="D54">
            <v>60</v>
          </cell>
          <cell r="E54">
            <v>1</v>
          </cell>
          <cell r="F54">
            <v>15.04</v>
          </cell>
          <cell r="G54">
            <v>20</v>
          </cell>
          <cell r="H54">
            <v>0.752</v>
          </cell>
          <cell r="I54">
            <v>1.0904</v>
          </cell>
        </row>
        <row r="55">
          <cell r="C55" t="str">
            <v>Hemoglobin test strip</v>
          </cell>
          <cell r="D55">
            <v>0</v>
          </cell>
          <cell r="E55">
            <v>0</v>
          </cell>
          <cell r="F55">
            <v>42.32</v>
          </cell>
          <cell r="G55">
            <v>2000</v>
          </cell>
          <cell r="H55">
            <v>2.1160000000000002E-2</v>
          </cell>
          <cell r="I55">
            <v>3.0682000000000001E-2</v>
          </cell>
        </row>
        <row r="56">
          <cell r="C56" t="str">
            <v>Hep B vaccine</v>
          </cell>
          <cell r="D56">
            <v>0</v>
          </cell>
          <cell r="E56">
            <v>0</v>
          </cell>
          <cell r="F56">
            <v>2</v>
          </cell>
          <cell r="G56">
            <v>10</v>
          </cell>
          <cell r="H56">
            <v>0.2</v>
          </cell>
          <cell r="I56">
            <v>0.28999999999999998</v>
          </cell>
        </row>
        <row r="57">
          <cell r="C57" t="str">
            <v>Hib vaccine</v>
          </cell>
          <cell r="D57">
            <v>61</v>
          </cell>
          <cell r="E57">
            <v>1</v>
          </cell>
          <cell r="F57">
            <v>22.5</v>
          </cell>
          <cell r="G57">
            <v>10</v>
          </cell>
          <cell r="H57">
            <v>2.25</v>
          </cell>
          <cell r="I57">
            <v>3.2624999999999997</v>
          </cell>
        </row>
        <row r="58">
          <cell r="C58" t="str">
            <v>HIV EID (Early Infant Diagnosis Test) Assay Renewables</v>
          </cell>
          <cell r="D58">
            <v>62</v>
          </cell>
          <cell r="E58">
            <v>1</v>
          </cell>
          <cell r="F58">
            <v>661</v>
          </cell>
          <cell r="G58">
            <v>960</v>
          </cell>
          <cell r="H58">
            <v>0.68854166666666672</v>
          </cell>
          <cell r="I58">
            <v>0.99838541666666669</v>
          </cell>
        </row>
        <row r="59">
          <cell r="C59" t="str">
            <v>HIV EID Dry Blood Spot (DBS) Collection kit</v>
          </cell>
          <cell r="D59">
            <v>62</v>
          </cell>
          <cell r="E59">
            <v>1</v>
          </cell>
          <cell r="F59">
            <v>117</v>
          </cell>
          <cell r="G59">
            <v>50</v>
          </cell>
          <cell r="H59">
            <v>2.34</v>
          </cell>
          <cell r="I59">
            <v>3.3929999999999998</v>
          </cell>
        </row>
        <row r="60">
          <cell r="C60" t="str">
            <v>HIV Rapid Detection Test (STAT-PAK HIV1/2,dipstick)</v>
          </cell>
          <cell r="D60">
            <v>62</v>
          </cell>
          <cell r="E60">
            <v>1</v>
          </cell>
          <cell r="F60">
            <v>28.5</v>
          </cell>
          <cell r="G60">
            <v>30</v>
          </cell>
          <cell r="H60">
            <v>0.95</v>
          </cell>
          <cell r="I60">
            <v>1.3774999999999999</v>
          </cell>
        </row>
        <row r="61">
          <cell r="C61" t="str">
            <v>HIV Confirmatory test (MP Biomedical HIV BLOT 2.2)</v>
          </cell>
          <cell r="D61">
            <v>62</v>
          </cell>
          <cell r="E61">
            <v>1</v>
          </cell>
          <cell r="F61">
            <v>846</v>
          </cell>
          <cell r="G61">
            <v>36</v>
          </cell>
          <cell r="H61">
            <v>23.5</v>
          </cell>
          <cell r="I61">
            <v>34.074999999999996</v>
          </cell>
        </row>
        <row r="62">
          <cell r="C62" t="str">
            <v>HPV vaccine</v>
          </cell>
          <cell r="D62">
            <v>248</v>
          </cell>
          <cell r="E62">
            <v>1</v>
          </cell>
          <cell r="F62">
            <v>4.5</v>
          </cell>
          <cell r="G62">
            <v>1</v>
          </cell>
          <cell r="H62">
            <v>4.5</v>
          </cell>
          <cell r="I62">
            <v>6.5249999999999995</v>
          </cell>
        </row>
        <row r="63">
          <cell r="C63" t="str">
            <v>Hydralazine, powder for injection, 20mg ampoule</v>
          </cell>
          <cell r="D63">
            <v>63</v>
          </cell>
          <cell r="E63">
            <v>1</v>
          </cell>
          <cell r="F63">
            <v>19.95</v>
          </cell>
          <cell r="G63">
            <v>5</v>
          </cell>
          <cell r="H63">
            <v>3.9899999999999998</v>
          </cell>
          <cell r="I63">
            <v>5.7854999999999999</v>
          </cell>
        </row>
        <row r="64">
          <cell r="C64" t="str">
            <v>Insecticide-Treated Net</v>
          </cell>
          <cell r="D64">
            <v>68</v>
          </cell>
          <cell r="E64">
            <v>1</v>
          </cell>
          <cell r="F64">
            <v>3.29</v>
          </cell>
          <cell r="G64">
            <v>1</v>
          </cell>
          <cell r="H64">
            <v>3.29</v>
          </cell>
          <cell r="I64">
            <v>4.7705000000000002</v>
          </cell>
        </row>
        <row r="65">
          <cell r="C65" t="str">
            <v>IV giving/infusion set, with needle</v>
          </cell>
          <cell r="D65">
            <v>71</v>
          </cell>
          <cell r="E65">
            <v>1</v>
          </cell>
          <cell r="F65">
            <v>0.28000000000000003</v>
          </cell>
          <cell r="G65">
            <v>1</v>
          </cell>
          <cell r="H65">
            <v>0.28000000000000003</v>
          </cell>
          <cell r="I65">
            <v>0.40600000000000003</v>
          </cell>
        </row>
        <row r="66">
          <cell r="C66" t="str">
            <v>Ketamine, 10ml vial, 50mg/ml</v>
          </cell>
          <cell r="D66">
            <v>320</v>
          </cell>
          <cell r="E66">
            <v>0</v>
          </cell>
          <cell r="F66">
            <v>17.7</v>
          </cell>
          <cell r="G66">
            <v>25</v>
          </cell>
          <cell r="H66">
            <v>0.70799999999999996</v>
          </cell>
          <cell r="I66">
            <v>1.0266</v>
          </cell>
        </row>
        <row r="67">
          <cell r="C67" t="str">
            <v>Lancet, blood, disposable</v>
          </cell>
          <cell r="D67">
            <v>72</v>
          </cell>
          <cell r="E67">
            <v>1</v>
          </cell>
          <cell r="F67">
            <v>3.53</v>
          </cell>
          <cell r="G67">
            <v>200</v>
          </cell>
          <cell r="H67">
            <v>1.7649999999999999E-2</v>
          </cell>
          <cell r="I67">
            <v>2.5592499999999997E-2</v>
          </cell>
        </row>
        <row r="68">
          <cell r="C68" t="str">
            <v>Lidocaine HCl (in dextrose 7.5%), ampoule 2ml</v>
          </cell>
          <cell r="D68">
            <v>78</v>
          </cell>
          <cell r="E68">
            <v>1</v>
          </cell>
          <cell r="F68">
            <v>0.95</v>
          </cell>
          <cell r="G68">
            <v>10</v>
          </cell>
          <cell r="H68">
            <v>9.5000000000000001E-2</v>
          </cell>
          <cell r="I68">
            <v>0.13774999999999998</v>
          </cell>
        </row>
        <row r="69">
          <cell r="C69" t="str">
            <v>Lidocaine, injection, 1% in 20 ml vial</v>
          </cell>
          <cell r="D69">
            <v>79</v>
          </cell>
          <cell r="E69">
            <v>1</v>
          </cell>
          <cell r="F69">
            <v>7.34</v>
          </cell>
          <cell r="G69">
            <v>20</v>
          </cell>
          <cell r="H69">
            <v>0.36699999999999999</v>
          </cell>
          <cell r="I69">
            <v>0.53215000000000001</v>
          </cell>
        </row>
        <row r="70">
          <cell r="C70" t="str">
            <v>Magnesium sulfate, injection, 500 mg/ml in 10-ml ampoule</v>
          </cell>
          <cell r="D70">
            <v>82</v>
          </cell>
          <cell r="E70">
            <v>1</v>
          </cell>
          <cell r="F70">
            <v>35.35</v>
          </cell>
          <cell r="G70">
            <v>100</v>
          </cell>
          <cell r="H70">
            <v>0.35350000000000004</v>
          </cell>
          <cell r="I70">
            <v>0.512575</v>
          </cell>
        </row>
        <row r="71">
          <cell r="C71" t="str">
            <v>Malaria test kit (RDT)</v>
          </cell>
          <cell r="D71">
            <v>83</v>
          </cell>
          <cell r="E71">
            <v>1</v>
          </cell>
          <cell r="F71">
            <v>5.5</v>
          </cell>
          <cell r="G71">
            <v>25</v>
          </cell>
          <cell r="H71">
            <v>0.22</v>
          </cell>
          <cell r="I71">
            <v>0.31900000000000001</v>
          </cell>
        </row>
        <row r="72">
          <cell r="C72" t="str">
            <v>Mebendazole, chewable tablet, 500 mg</v>
          </cell>
          <cell r="D72">
            <v>86</v>
          </cell>
          <cell r="E72">
            <v>1</v>
          </cell>
          <cell r="F72">
            <v>3.09</v>
          </cell>
          <cell r="G72">
            <v>100</v>
          </cell>
          <cell r="H72">
            <v>3.0899999999999997E-2</v>
          </cell>
          <cell r="I72">
            <v>4.4804999999999998E-2</v>
          </cell>
        </row>
        <row r="73">
          <cell r="C73" t="str">
            <v>Metronidazole, injection, 500 mg in 100 ml vial</v>
          </cell>
          <cell r="D73">
            <v>89</v>
          </cell>
          <cell r="E73">
            <v>1</v>
          </cell>
          <cell r="F73">
            <v>29.33</v>
          </cell>
          <cell r="G73">
            <v>50</v>
          </cell>
          <cell r="H73">
            <v>0.58660000000000001</v>
          </cell>
          <cell r="I73">
            <v>0.85056999999999994</v>
          </cell>
        </row>
        <row r="74">
          <cell r="C74" t="str">
            <v>Metronidazole, tablet, 500mg</v>
          </cell>
          <cell r="D74">
            <v>249</v>
          </cell>
          <cell r="E74">
            <v>1</v>
          </cell>
          <cell r="F74">
            <v>12.11</v>
          </cell>
          <cell r="G74">
            <v>1000</v>
          </cell>
          <cell r="H74">
            <v>1.2109999999999999E-2</v>
          </cell>
          <cell r="I74">
            <v>1.7559499999999999E-2</v>
          </cell>
        </row>
        <row r="75">
          <cell r="C75" t="str">
            <v>Mifepristine, tablet, 200mg</v>
          </cell>
          <cell r="D75">
            <v>0</v>
          </cell>
          <cell r="E75">
            <v>0</v>
          </cell>
          <cell r="F75">
            <v>8</v>
          </cell>
          <cell r="G75">
            <v>1</v>
          </cell>
          <cell r="H75">
            <v>8</v>
          </cell>
          <cell r="I75">
            <v>11.6</v>
          </cell>
        </row>
        <row r="76">
          <cell r="C76" t="str">
            <v>Misoprostol, tablet, 200mcg</v>
          </cell>
          <cell r="D76">
            <v>93</v>
          </cell>
          <cell r="E76">
            <v>1</v>
          </cell>
          <cell r="F76">
            <v>22.85</v>
          </cell>
          <cell r="G76">
            <v>60</v>
          </cell>
          <cell r="H76">
            <v>0.38083333333333336</v>
          </cell>
          <cell r="I76">
            <v>0.5522083333333333</v>
          </cell>
        </row>
        <row r="77">
          <cell r="C77" t="str">
            <v>Nevirapine, oral solution, 10mg/ml</v>
          </cell>
          <cell r="D77">
            <v>225</v>
          </cell>
          <cell r="E77">
            <v>3</v>
          </cell>
          <cell r="F77">
            <v>0.24657534246575341</v>
          </cell>
          <cell r="G77">
            <v>1</v>
          </cell>
          <cell r="H77">
            <v>0.24657534246575341</v>
          </cell>
          <cell r="I77">
            <v>0.35753424657534244</v>
          </cell>
        </row>
        <row r="78">
          <cell r="C78" t="str">
            <v>Nifedipine, tab-cap, 10mg</v>
          </cell>
          <cell r="D78">
            <v>321</v>
          </cell>
          <cell r="E78">
            <v>0</v>
          </cell>
          <cell r="F78">
            <v>1.4200000000000001E-2</v>
          </cell>
          <cell r="G78">
            <v>1</v>
          </cell>
          <cell r="H78">
            <v>1.4200000000000001E-2</v>
          </cell>
          <cell r="I78">
            <v>2.0590000000000001E-2</v>
          </cell>
        </row>
        <row r="79">
          <cell r="C79" t="str">
            <v>Oxygen, 1000 liters, primarily with oxygen cylinders</v>
          </cell>
          <cell r="D79">
            <v>105</v>
          </cell>
          <cell r="E79">
            <v>1</v>
          </cell>
          <cell r="F79">
            <v>4.8</v>
          </cell>
          <cell r="G79">
            <v>1</v>
          </cell>
          <cell r="H79">
            <v>4.8</v>
          </cell>
          <cell r="I79">
            <v>6.96</v>
          </cell>
        </row>
        <row r="80">
          <cell r="C80" t="str">
            <v>Oxytocin, injection, 10 IU in 1 ml ampoule</v>
          </cell>
          <cell r="D80">
            <v>107</v>
          </cell>
          <cell r="E80">
            <v>1</v>
          </cell>
          <cell r="F80">
            <v>1.6</v>
          </cell>
          <cell r="G80">
            <v>10</v>
          </cell>
          <cell r="H80">
            <v>0.16</v>
          </cell>
          <cell r="I80">
            <v>0.23199999999999998</v>
          </cell>
        </row>
        <row r="81">
          <cell r="C81" t="str">
            <v>Paracetamol, tablet, 500 mg</v>
          </cell>
          <cell r="D81">
            <v>109</v>
          </cell>
          <cell r="E81">
            <v>1</v>
          </cell>
          <cell r="F81">
            <v>0.64</v>
          </cell>
          <cell r="G81">
            <v>100</v>
          </cell>
          <cell r="H81">
            <v>6.4000000000000003E-3</v>
          </cell>
          <cell r="I81">
            <v>9.2800000000000001E-3</v>
          </cell>
        </row>
        <row r="82">
          <cell r="C82" t="str">
            <v>Partograph</v>
          </cell>
          <cell r="D82">
            <v>110</v>
          </cell>
          <cell r="E82">
            <v>1</v>
          </cell>
          <cell r="F82">
            <v>0.1</v>
          </cell>
          <cell r="G82">
            <v>1</v>
          </cell>
          <cell r="H82">
            <v>0.1</v>
          </cell>
          <cell r="I82">
            <v>0.14499999999999999</v>
          </cell>
        </row>
        <row r="83">
          <cell r="C83" t="str">
            <v>Pethidine, 50 mg/ml, 2ml ampoule</v>
          </cell>
          <cell r="D83">
            <v>111</v>
          </cell>
          <cell r="E83">
            <v>1</v>
          </cell>
          <cell r="F83">
            <v>0.38469999999999999</v>
          </cell>
          <cell r="G83">
            <v>1</v>
          </cell>
          <cell r="H83">
            <v>0.38469999999999999</v>
          </cell>
          <cell r="I83">
            <v>0.55781499999999995</v>
          </cell>
        </row>
        <row r="84">
          <cell r="C84" t="str">
            <v>Polio vaccine</v>
          </cell>
          <cell r="D84">
            <v>113</v>
          </cell>
          <cell r="E84">
            <v>1</v>
          </cell>
          <cell r="F84">
            <v>2.8</v>
          </cell>
          <cell r="G84">
            <v>20</v>
          </cell>
          <cell r="H84">
            <v>0.13999999999999999</v>
          </cell>
          <cell r="I84">
            <v>0.20299999999999999</v>
          </cell>
        </row>
        <row r="85">
          <cell r="C85" t="str">
            <v>Pregnancy test</v>
          </cell>
          <cell r="D85">
            <v>116</v>
          </cell>
          <cell r="E85">
            <v>1</v>
          </cell>
          <cell r="F85">
            <v>0.2</v>
          </cell>
          <cell r="G85">
            <v>1</v>
          </cell>
          <cell r="H85">
            <v>0.2</v>
          </cell>
          <cell r="I85">
            <v>0.28999999999999998</v>
          </cell>
        </row>
        <row r="86">
          <cell r="C86" t="str">
            <v>Procaine benzylpenicillin, powder for injection, 1 g (= 1 million IU) in vial</v>
          </cell>
          <cell r="D86">
            <v>117</v>
          </cell>
          <cell r="E86">
            <v>1</v>
          </cell>
          <cell r="F86">
            <v>9.8000000000000004E-2</v>
          </cell>
          <cell r="G86">
            <v>1</v>
          </cell>
          <cell r="H86">
            <v>9.8000000000000004E-2</v>
          </cell>
          <cell r="I86">
            <v>0.1421</v>
          </cell>
        </row>
        <row r="87">
          <cell r="C87" t="str">
            <v>Quinine, injection, 300mg/ml, 2ml ampoule</v>
          </cell>
          <cell r="D87">
            <v>119</v>
          </cell>
          <cell r="E87">
            <v>1</v>
          </cell>
          <cell r="F87">
            <v>3.32</v>
          </cell>
          <cell r="G87">
            <v>10</v>
          </cell>
          <cell r="H87">
            <v>0.33199999999999996</v>
          </cell>
          <cell r="I87">
            <v>0.48139999999999994</v>
          </cell>
        </row>
        <row r="88">
          <cell r="C88" t="str">
            <v>Quinine sulphate, tab, 300 mg</v>
          </cell>
          <cell r="D88">
            <v>119</v>
          </cell>
          <cell r="E88">
            <v>1</v>
          </cell>
          <cell r="F88">
            <v>7.63</v>
          </cell>
          <cell r="G88">
            <v>100</v>
          </cell>
          <cell r="H88">
            <v>7.6299999999999993E-2</v>
          </cell>
          <cell r="I88">
            <v>0.11063499999999998</v>
          </cell>
        </row>
        <row r="89">
          <cell r="C89" t="str">
            <v>Razor blade, stainless steel</v>
          </cell>
          <cell r="D89">
            <v>0</v>
          </cell>
          <cell r="E89">
            <v>0</v>
          </cell>
          <cell r="F89">
            <v>0.01</v>
          </cell>
          <cell r="G89">
            <v>1</v>
          </cell>
          <cell r="H89">
            <v>0.01</v>
          </cell>
          <cell r="I89">
            <v>1.4499999999999999E-2</v>
          </cell>
        </row>
        <row r="90">
          <cell r="C90" t="str">
            <v>Resuscitator,hand-operated,infant/child,set</v>
          </cell>
          <cell r="D90">
            <v>244</v>
          </cell>
          <cell r="E90">
            <v>1</v>
          </cell>
          <cell r="F90">
            <v>52.46</v>
          </cell>
          <cell r="G90">
            <v>1</v>
          </cell>
          <cell r="H90">
            <v>52.46</v>
          </cell>
          <cell r="I90">
            <v>76.066999999999993</v>
          </cell>
        </row>
        <row r="91">
          <cell r="C91" t="str">
            <v>Safety box for used syringes/needles, 5 liter</v>
          </cell>
          <cell r="D91">
            <v>243</v>
          </cell>
          <cell r="E91">
            <v>1</v>
          </cell>
          <cell r="F91">
            <v>17.940000000000001</v>
          </cell>
          <cell r="G91">
            <v>25</v>
          </cell>
          <cell r="H91">
            <v>0.71760000000000002</v>
          </cell>
          <cell r="I91">
            <v>1.0405199999999999</v>
          </cell>
        </row>
        <row r="92">
          <cell r="C92" t="str">
            <v>Sodium chloride, injectable solution, 0,9%, 500ml</v>
          </cell>
          <cell r="D92">
            <v>131</v>
          </cell>
          <cell r="E92">
            <v>1</v>
          </cell>
          <cell r="F92">
            <v>14.32</v>
          </cell>
          <cell r="G92">
            <v>20</v>
          </cell>
          <cell r="H92">
            <v>0.71599999999999997</v>
          </cell>
          <cell r="I92">
            <v>1.0382</v>
          </cell>
        </row>
        <row r="93">
          <cell r="C93" t="str">
            <v>Sodium lactate injection (Ringer's), 500ml, with giving set</v>
          </cell>
          <cell r="D93">
            <v>132</v>
          </cell>
          <cell r="E93">
            <v>1</v>
          </cell>
          <cell r="F93">
            <v>14.56</v>
          </cell>
          <cell r="G93">
            <v>20</v>
          </cell>
          <cell r="H93">
            <v>0.72799999999999998</v>
          </cell>
          <cell r="I93">
            <v>1.0555999999999999</v>
          </cell>
        </row>
        <row r="94">
          <cell r="C94" t="str">
            <v>Sulfadoxine + pyrimethamine, tablet 500mg + 25mg</v>
          </cell>
          <cell r="D94">
            <v>133</v>
          </cell>
          <cell r="E94">
            <v>1</v>
          </cell>
          <cell r="F94">
            <v>70.22</v>
          </cell>
          <cell r="G94">
            <v>1000</v>
          </cell>
          <cell r="H94">
            <v>7.0220000000000005E-2</v>
          </cell>
          <cell r="I94">
            <v>0.10181900000000001</v>
          </cell>
        </row>
        <row r="95">
          <cell r="C95" t="str">
            <v>Suture, absorbable, synthetic, 2/0, curved needle</v>
          </cell>
          <cell r="D95">
            <v>136</v>
          </cell>
          <cell r="E95">
            <v>1</v>
          </cell>
          <cell r="F95">
            <v>18.46</v>
          </cell>
          <cell r="G95">
            <v>36</v>
          </cell>
          <cell r="H95">
            <v>0.51277777777777778</v>
          </cell>
          <cell r="I95">
            <v>0.74352777777777779</v>
          </cell>
        </row>
        <row r="96">
          <cell r="C96" t="str">
            <v>Suture, catgut, chromic, 0, needle</v>
          </cell>
          <cell r="D96">
            <v>138</v>
          </cell>
          <cell r="E96">
            <v>1</v>
          </cell>
          <cell r="F96">
            <v>0.25</v>
          </cell>
          <cell r="G96">
            <v>1</v>
          </cell>
          <cell r="H96">
            <v>0.25</v>
          </cell>
          <cell r="I96">
            <v>0.36249999999999999</v>
          </cell>
        </row>
        <row r="97">
          <cell r="C97" t="str">
            <v>Suture, non-absorbable, synthetic, 2/0, needle</v>
          </cell>
          <cell r="D97">
            <v>140</v>
          </cell>
          <cell r="E97">
            <v>1</v>
          </cell>
          <cell r="F97">
            <v>7.98</v>
          </cell>
          <cell r="G97">
            <v>36</v>
          </cell>
          <cell r="H97">
            <v>0.22166666666666668</v>
          </cell>
          <cell r="I97">
            <v>0.32141666666666668</v>
          </cell>
        </row>
        <row r="98">
          <cell r="C98" t="str">
            <v>Suture, non-absorbable, synthetic, 3/0, curved needle</v>
          </cell>
          <cell r="D98">
            <v>141</v>
          </cell>
          <cell r="E98">
            <v>1</v>
          </cell>
          <cell r="F98">
            <v>8.76</v>
          </cell>
          <cell r="G98">
            <v>36</v>
          </cell>
          <cell r="H98">
            <v>0.24333333333333332</v>
          </cell>
          <cell r="I98">
            <v>0.35283333333333328</v>
          </cell>
        </row>
        <row r="99">
          <cell r="C99" t="str">
            <v>Syringe, auto-disable, 0.5ml, with needle</v>
          </cell>
          <cell r="D99">
            <v>143</v>
          </cell>
          <cell r="E99">
            <v>1</v>
          </cell>
          <cell r="F99">
            <v>5</v>
          </cell>
          <cell r="G99">
            <v>100</v>
          </cell>
          <cell r="H99">
            <v>0.05</v>
          </cell>
          <cell r="I99">
            <v>7.2499999999999995E-2</v>
          </cell>
        </row>
        <row r="100">
          <cell r="C100" t="str">
            <v>Syringe, auto-disable, BCG, 0.1ml, with needle</v>
          </cell>
          <cell r="D100">
            <v>145</v>
          </cell>
          <cell r="E100">
            <v>1</v>
          </cell>
          <cell r="F100">
            <v>4.0999999999999996</v>
          </cell>
          <cell r="G100">
            <v>100</v>
          </cell>
          <cell r="H100">
            <v>4.0999999999999995E-2</v>
          </cell>
          <cell r="I100">
            <v>5.9449999999999989E-2</v>
          </cell>
        </row>
        <row r="101">
          <cell r="C101" t="str">
            <v>Syringe, needle+ swab</v>
          </cell>
          <cell r="D101">
            <v>144</v>
          </cell>
          <cell r="E101">
            <v>1</v>
          </cell>
          <cell r="F101">
            <v>0.05</v>
          </cell>
          <cell r="G101">
            <v>1</v>
          </cell>
          <cell r="H101">
            <v>0.05</v>
          </cell>
          <cell r="I101">
            <v>7.2499999999999995E-2</v>
          </cell>
        </row>
        <row r="102">
          <cell r="C102" t="str">
            <v>TDF + 3TC + EFV</v>
          </cell>
          <cell r="D102">
            <v>229</v>
          </cell>
          <cell r="E102">
            <v>3</v>
          </cell>
          <cell r="F102">
            <v>0.26498630136986301</v>
          </cell>
          <cell r="G102">
            <v>1</v>
          </cell>
          <cell r="H102">
            <v>0.26498630136986301</v>
          </cell>
          <cell r="I102">
            <v>0.38423013698630137</v>
          </cell>
        </row>
        <row r="103">
          <cell r="C103" t="str">
            <v xml:space="preserve">TDF + FTC + EFV </v>
          </cell>
          <cell r="D103">
            <v>230</v>
          </cell>
          <cell r="E103">
            <v>3</v>
          </cell>
          <cell r="F103">
            <v>0.21128767123287673</v>
          </cell>
          <cell r="G103">
            <v>1</v>
          </cell>
          <cell r="H103">
            <v>0.21128767123287673</v>
          </cell>
          <cell r="I103">
            <v>0.30636712328767124</v>
          </cell>
        </row>
        <row r="104">
          <cell r="C104" t="str">
            <v>Test strips, urine analysis</v>
          </cell>
          <cell r="D104">
            <v>148</v>
          </cell>
          <cell r="E104">
            <v>1</v>
          </cell>
          <cell r="F104">
            <v>2.39</v>
          </cell>
          <cell r="G104">
            <v>100</v>
          </cell>
          <cell r="H104">
            <v>2.3900000000000001E-2</v>
          </cell>
          <cell r="I104">
            <v>3.4654999999999998E-2</v>
          </cell>
        </row>
        <row r="105">
          <cell r="C105" t="str">
            <v>Test, blood glucose</v>
          </cell>
          <cell r="D105">
            <v>149</v>
          </cell>
          <cell r="E105">
            <v>1</v>
          </cell>
          <cell r="F105">
            <v>73.53</v>
          </cell>
          <cell r="G105">
            <v>100</v>
          </cell>
          <cell r="H105">
            <v>0.73530000000000006</v>
          </cell>
          <cell r="I105">
            <v>1.0661850000000002</v>
          </cell>
        </row>
        <row r="106">
          <cell r="C106" t="str">
            <v>Test, blood group, anti A + B, 10 ml</v>
          </cell>
          <cell r="D106">
            <v>150</v>
          </cell>
          <cell r="E106">
            <v>1</v>
          </cell>
          <cell r="F106">
            <v>50.9</v>
          </cell>
          <cell r="G106">
            <v>100</v>
          </cell>
          <cell r="H106">
            <v>0.50900000000000001</v>
          </cell>
          <cell r="I106">
            <v>0.73804999999999998</v>
          </cell>
        </row>
        <row r="107">
          <cell r="C107" t="str">
            <v>Test, hemoglobin</v>
          </cell>
          <cell r="D107">
            <v>151</v>
          </cell>
          <cell r="E107">
            <v>1</v>
          </cell>
          <cell r="F107">
            <v>44.68</v>
          </cell>
          <cell r="G107">
            <v>100</v>
          </cell>
          <cell r="H107">
            <v>0.44679999999999997</v>
          </cell>
          <cell r="I107">
            <v>0.64785999999999999</v>
          </cell>
        </row>
        <row r="108">
          <cell r="C108" t="str">
            <v>Test, Rapid plasma reagin (RPR)</v>
          </cell>
          <cell r="D108">
            <v>234</v>
          </cell>
          <cell r="E108">
            <v>3</v>
          </cell>
          <cell r="F108">
            <v>7.75</v>
          </cell>
          <cell r="G108">
            <v>100</v>
          </cell>
          <cell r="H108">
            <v>7.7499999999999999E-2</v>
          </cell>
          <cell r="I108">
            <v>0.112375</v>
          </cell>
        </row>
        <row r="109">
          <cell r="C109" t="str">
            <v>Tetanus toxoid, injection</v>
          </cell>
          <cell r="D109">
            <v>152</v>
          </cell>
          <cell r="E109">
            <v>1</v>
          </cell>
          <cell r="F109">
            <v>1.51</v>
          </cell>
          <cell r="G109">
            <v>10</v>
          </cell>
          <cell r="H109">
            <v>0.151</v>
          </cell>
          <cell r="I109">
            <v>0.21894999999999998</v>
          </cell>
        </row>
        <row r="110">
          <cell r="C110" t="str">
            <v>Tetracycline eye ointment, 1%, tube 5mg</v>
          </cell>
          <cell r="D110">
            <v>153</v>
          </cell>
          <cell r="E110">
            <v>1</v>
          </cell>
          <cell r="F110">
            <v>0.28999999999999998</v>
          </cell>
          <cell r="G110">
            <v>1</v>
          </cell>
          <cell r="H110">
            <v>0.28999999999999998</v>
          </cell>
          <cell r="I110">
            <v>0.42049999999999998</v>
          </cell>
        </row>
        <row r="111">
          <cell r="C111" t="str">
            <v>Tetracycline, tablet, 250mg</v>
          </cell>
          <cell r="D111">
            <v>154</v>
          </cell>
          <cell r="E111">
            <v>1</v>
          </cell>
          <cell r="F111">
            <v>1.4999999999999999E-2</v>
          </cell>
          <cell r="G111">
            <v>1</v>
          </cell>
          <cell r="H111">
            <v>1.4999999999999999E-2</v>
          </cell>
          <cell r="I111">
            <v>2.1749999999999999E-2</v>
          </cell>
        </row>
        <row r="112">
          <cell r="C112" t="str">
            <v>Umbilical cord clamp, sterile</v>
          </cell>
          <cell r="D112">
            <v>0</v>
          </cell>
          <cell r="E112">
            <v>0</v>
          </cell>
          <cell r="F112">
            <v>7.0000000000000007E-2</v>
          </cell>
          <cell r="G112">
            <v>1</v>
          </cell>
          <cell r="H112">
            <v>7.0000000000000007E-2</v>
          </cell>
          <cell r="I112">
            <v>0.10150000000000001</v>
          </cell>
        </row>
        <row r="113">
          <cell r="C113" t="str">
            <v>Water for injection, 10 ml ampoule</v>
          </cell>
          <cell r="D113">
            <v>162</v>
          </cell>
          <cell r="E113">
            <v>1</v>
          </cell>
          <cell r="F113">
            <v>5.59</v>
          </cell>
          <cell r="G113">
            <v>50</v>
          </cell>
          <cell r="H113">
            <v>0.1118</v>
          </cell>
          <cell r="I113">
            <v>0.16210999999999998</v>
          </cell>
        </row>
        <row r="114">
          <cell r="C114" t="str">
            <v>Water for injection, 5 ml ampoule</v>
          </cell>
          <cell r="D114">
            <v>163</v>
          </cell>
          <cell r="E114">
            <v>1</v>
          </cell>
          <cell r="F114">
            <v>5.52</v>
          </cell>
          <cell r="G114">
            <v>50</v>
          </cell>
          <cell r="H114">
            <v>0.1104</v>
          </cell>
          <cell r="I114">
            <v>0.16008</v>
          </cell>
        </row>
        <row r="115">
          <cell r="C115">
            <v>0</v>
          </cell>
          <cell r="D115">
            <v>0</v>
          </cell>
          <cell r="E115">
            <v>0</v>
          </cell>
          <cell r="F115">
            <v>0</v>
          </cell>
          <cell r="G115">
            <v>0</v>
          </cell>
          <cell r="H115">
            <v>0</v>
          </cell>
          <cell r="I115">
            <v>0</v>
          </cell>
        </row>
        <row r="116">
          <cell r="C116" t="str">
            <v>Hospital Hotel Cost</v>
          </cell>
          <cell r="D116">
            <v>0</v>
          </cell>
          <cell r="E116">
            <v>0</v>
          </cell>
          <cell r="F116">
            <v>0</v>
          </cell>
          <cell r="G116">
            <v>0</v>
          </cell>
          <cell r="H116">
            <v>0.5</v>
          </cell>
          <cell r="I116">
            <v>0.5</v>
          </cell>
        </row>
      </sheetData>
      <sheetData sheetId="14"/>
      <sheetData sheetId="15">
        <row r="1">
          <cell r="I1">
            <v>2017</v>
          </cell>
        </row>
        <row r="4">
          <cell r="C4" t="str">
            <v>Community Health Worker</v>
          </cell>
          <cell r="D4" t="str">
            <v>Asst Nurse</v>
          </cell>
          <cell r="E4" t="str">
            <v>Nurse/Midwife</v>
          </cell>
          <cell r="F4" t="str">
            <v>General Physician</v>
          </cell>
          <cell r="G4" t="str">
            <v>Obstetrician</v>
          </cell>
        </row>
        <row r="5">
          <cell r="A5" t="str">
            <v>Afghanistan</v>
          </cell>
          <cell r="B5" t="str">
            <v>Afghanistan</v>
          </cell>
          <cell r="C5">
            <v>842.55129828501128</v>
          </cell>
          <cell r="D5">
            <v>1098.6468317196234</v>
          </cell>
          <cell r="E5">
            <v>1450.4578563109133</v>
          </cell>
          <cell r="F5">
            <v>2348.5057375756392</v>
          </cell>
          <cell r="G5">
            <v>3525.3484045944761</v>
          </cell>
          <cell r="H5">
            <v>0</v>
          </cell>
          <cell r="I5">
            <v>2333.7456000000002</v>
          </cell>
          <cell r="J5">
            <v>2333.7456000000002</v>
          </cell>
          <cell r="K5">
            <v>3766.8335999999999</v>
          </cell>
          <cell r="L5">
            <v>4821.7742489056891</v>
          </cell>
          <cell r="M5">
            <v>7237.9785510943102</v>
          </cell>
          <cell r="N5">
            <v>0</v>
          </cell>
          <cell r="O5">
            <v>2831.300066473535</v>
          </cell>
          <cell r="P5">
            <v>2831.300066473535</v>
          </cell>
          <cell r="Q5">
            <v>4569.9223694625261</v>
          </cell>
          <cell r="R5">
            <v>5849.7763215695222</v>
          </cell>
          <cell r="S5">
            <v>8781.1152821658634</v>
          </cell>
          <cell r="T5">
            <v>0</v>
          </cell>
          <cell r="U5">
            <v>3434.9331248500453</v>
          </cell>
          <cell r="V5">
            <v>3434.9331248500453</v>
          </cell>
          <cell r="W5">
            <v>5544.2296317294158</v>
          </cell>
          <cell r="X5">
            <v>7096.9483940816426</v>
          </cell>
          <cell r="Y5">
            <v>10653.248701190045</v>
          </cell>
          <cell r="Z5">
            <v>0</v>
          </cell>
          <cell r="AA5">
            <v>30</v>
          </cell>
          <cell r="AB5">
            <v>40</v>
          </cell>
          <cell r="AC5">
            <v>4.7707404511806183E-2</v>
          </cell>
          <cell r="AD5">
            <v>4.7707404511806183E-2</v>
          </cell>
          <cell r="AE5">
            <v>7.7003189329575228E-2</v>
          </cell>
          <cell r="AF5">
            <v>9.8568727695578368E-2</v>
          </cell>
          <cell r="AG5">
            <v>0.14796178751652839</v>
          </cell>
        </row>
        <row r="6">
          <cell r="A6" t="str">
            <v>Algeria</v>
          </cell>
          <cell r="B6" t="str">
            <v>Algeria</v>
          </cell>
          <cell r="C6">
            <v>3872.3556400893162</v>
          </cell>
          <cell r="D6">
            <v>5049.367633680401</v>
          </cell>
          <cell r="E6">
            <v>6666.2868741998618</v>
          </cell>
          <cell r="F6">
            <v>10793.704142637045</v>
          </cell>
          <cell r="G6">
            <v>16202.458895497906</v>
          </cell>
          <cell r="H6">
            <v>0</v>
          </cell>
          <cell r="I6">
            <v>7374.8807999999999</v>
          </cell>
          <cell r="J6">
            <v>7374.8807999999999</v>
          </cell>
          <cell r="K6">
            <v>9510.2100000000009</v>
          </cell>
          <cell r="L6">
            <v>12173.641440912033</v>
          </cell>
          <cell r="M6">
            <v>18273.886559087961</v>
          </cell>
          <cell r="N6">
            <v>0</v>
          </cell>
          <cell r="O6">
            <v>7881.1669139278065</v>
          </cell>
          <cell r="P6">
            <v>7881.1669139278065</v>
          </cell>
          <cell r="Q6">
            <v>10163.086621888908</v>
          </cell>
          <cell r="R6">
            <v>13009.36282877092</v>
          </cell>
          <cell r="S6">
            <v>19528.390226775475</v>
          </cell>
          <cell r="T6">
            <v>0</v>
          </cell>
          <cell r="U6">
            <v>8422.2096071288834</v>
          </cell>
          <cell r="V6">
            <v>8422.2096071288834</v>
          </cell>
          <cell r="W6">
            <v>10860.78327229549</v>
          </cell>
          <cell r="X6">
            <v>13902.456551893236</v>
          </cell>
          <cell r="Y6">
            <v>20869.015664298466</v>
          </cell>
          <cell r="Z6">
            <v>0</v>
          </cell>
          <cell r="AA6">
            <v>30</v>
          </cell>
          <cell r="AB6">
            <v>40</v>
          </cell>
          <cell r="AC6">
            <v>0.1169751334323456</v>
          </cell>
          <cell r="AD6">
            <v>0.1169751334323456</v>
          </cell>
          <cell r="AE6">
            <v>0.15084421211521512</v>
          </cell>
          <cell r="AF6">
            <v>0.19308967433185051</v>
          </cell>
          <cell r="AG6">
            <v>0.28984743978192312</v>
          </cell>
        </row>
        <row r="7">
          <cell r="A7" t="str">
            <v>Angola</v>
          </cell>
          <cell r="B7" t="str">
            <v>Angola</v>
          </cell>
          <cell r="C7">
            <v>3533.1228770602415</v>
          </cell>
          <cell r="D7">
            <v>4607.0242403748534</v>
          </cell>
          <cell r="E7">
            <v>6082.2953389009208</v>
          </cell>
          <cell r="F7">
            <v>9848.1354965865812</v>
          </cell>
          <cell r="G7">
            <v>14783.063207229463</v>
          </cell>
          <cell r="H7">
            <v>0</v>
          </cell>
          <cell r="I7">
            <v>6468.5459999999994</v>
          </cell>
          <cell r="J7">
            <v>6468.5459999999994</v>
          </cell>
          <cell r="K7">
            <v>8341.4556000000011</v>
          </cell>
          <cell r="L7">
            <v>10677.565355876093</v>
          </cell>
          <cell r="M7">
            <v>16028.122644123909</v>
          </cell>
          <cell r="N7">
            <v>0</v>
          </cell>
          <cell r="O7">
            <v>9324.4337750835111</v>
          </cell>
          <cell r="P7">
            <v>9324.4337750835111</v>
          </cell>
          <cell r="Q7">
            <v>12024.240119804283</v>
          </cell>
          <cell r="R7">
            <v>15391.751259091709</v>
          </cell>
          <cell r="S7">
            <v>23104.600034389463</v>
          </cell>
          <cell r="T7">
            <v>0</v>
          </cell>
          <cell r="U7">
            <v>13441.206915111703</v>
          </cell>
          <cell r="V7">
            <v>13441.206915111703</v>
          </cell>
          <cell r="W7">
            <v>17332.988076890426</v>
          </cell>
          <cell r="X7">
            <v>22187.268251313184</v>
          </cell>
          <cell r="Y7">
            <v>33305.369231424927</v>
          </cell>
          <cell r="Z7">
            <v>0</v>
          </cell>
          <cell r="AA7">
            <v>30</v>
          </cell>
          <cell r="AB7">
            <v>40</v>
          </cell>
          <cell r="AC7">
            <v>0.18668342937655144</v>
          </cell>
          <cell r="AD7">
            <v>0.18668342937655144</v>
          </cell>
          <cell r="AE7">
            <v>0.24073594551236704</v>
          </cell>
          <cell r="AF7">
            <v>0.30815650349046092</v>
          </cell>
          <cell r="AG7">
            <v>0.46257457265867952</v>
          </cell>
        </row>
        <row r="8">
          <cell r="A8" t="str">
            <v>Argentina</v>
          </cell>
          <cell r="B8" t="str">
            <v>Argentina</v>
          </cell>
          <cell r="C8">
            <v>4201.9087452872172</v>
          </cell>
          <cell r="D8">
            <v>5479.0892134180449</v>
          </cell>
          <cell r="E8">
            <v>7233.6148119514428</v>
          </cell>
          <cell r="F8">
            <v>11712.29196033848</v>
          </cell>
          <cell r="G8">
            <v>17581.353588323575</v>
          </cell>
          <cell r="H8">
            <v>0</v>
          </cell>
          <cell r="I8">
            <v>7548.5364000000009</v>
          </cell>
          <cell r="J8">
            <v>7548.5364000000009</v>
          </cell>
          <cell r="K8">
            <v>9734.1455999999998</v>
          </cell>
          <cell r="L8">
            <v>12460.295798479085</v>
          </cell>
          <cell r="M8">
            <v>18704.184201520915</v>
          </cell>
          <cell r="N8">
            <v>0</v>
          </cell>
          <cell r="O8">
            <v>25773.287416683874</v>
          </cell>
          <cell r="P8">
            <v>25773.287416683874</v>
          </cell>
          <cell r="Q8">
            <v>33235.705441474543</v>
          </cell>
          <cell r="R8">
            <v>42543.715482527172</v>
          </cell>
          <cell r="S8">
            <v>63862.488007661494</v>
          </cell>
          <cell r="T8">
            <v>0</v>
          </cell>
          <cell r="U8">
            <v>87998.826403353538</v>
          </cell>
          <cell r="V8">
            <v>87998.826403353538</v>
          </cell>
          <cell r="W8">
            <v>113478.07620552344</v>
          </cell>
          <cell r="X8">
            <v>145258.80896656952</v>
          </cell>
          <cell r="Y8">
            <v>218048.3965826788</v>
          </cell>
          <cell r="Z8">
            <v>0</v>
          </cell>
          <cell r="AA8">
            <v>30</v>
          </cell>
          <cell r="AB8">
            <v>40</v>
          </cell>
          <cell r="AC8">
            <v>1.2222059222687991</v>
          </cell>
          <cell r="AD8">
            <v>1.2222059222687991</v>
          </cell>
          <cell r="AE8">
            <v>1.5760843917433813</v>
          </cell>
          <cell r="AF8">
            <v>2.0174834578690208</v>
          </cell>
          <cell r="AG8">
            <v>3.0284499525372057</v>
          </cell>
        </row>
        <row r="9">
          <cell r="A9" t="str">
            <v>Armenia</v>
          </cell>
          <cell r="B9" t="str">
            <v>Armenia</v>
          </cell>
          <cell r="C9">
            <v>1305.3495962682227</v>
          </cell>
          <cell r="D9">
            <v>1702.1138073677871</v>
          </cell>
          <cell r="E9">
            <v>2247.1683100998011</v>
          </cell>
          <cell r="F9">
            <v>3638.4977657953273</v>
          </cell>
          <cell r="G9">
            <v>5461.7589765858502</v>
          </cell>
          <cell r="H9">
            <v>0</v>
          </cell>
          <cell r="I9">
            <v>3696.2196000000004</v>
          </cell>
          <cell r="J9">
            <v>3696.2196000000004</v>
          </cell>
          <cell r="K9">
            <v>4766.4264000000003</v>
          </cell>
          <cell r="L9">
            <v>6101.3141674372137</v>
          </cell>
          <cell r="M9">
            <v>9158.6994325627838</v>
          </cell>
          <cell r="N9">
            <v>0</v>
          </cell>
          <cell r="O9">
            <v>4421.938260402685</v>
          </cell>
          <cell r="P9">
            <v>4421.938260402685</v>
          </cell>
          <cell r="Q9">
            <v>5702.2703043816527</v>
          </cell>
          <cell r="R9">
            <v>7299.2509849056487</v>
          </cell>
          <cell r="S9">
            <v>10956.925675189246</v>
          </cell>
          <cell r="T9">
            <v>0</v>
          </cell>
          <cell r="U9">
            <v>5290.1450927897031</v>
          </cell>
          <cell r="V9">
            <v>5290.1450927897031</v>
          </cell>
          <cell r="W9">
            <v>6821.8585362469512</v>
          </cell>
          <cell r="X9">
            <v>8732.3916583409336</v>
          </cell>
          <cell r="Y9">
            <v>13108.217071168565</v>
          </cell>
          <cell r="Z9">
            <v>0</v>
          </cell>
          <cell r="AA9">
            <v>30</v>
          </cell>
          <cell r="AB9">
            <v>40</v>
          </cell>
          <cell r="AC9">
            <v>7.3474237399856993E-2</v>
          </cell>
          <cell r="AD9">
            <v>7.3474237399856993E-2</v>
          </cell>
          <cell r="AE9">
            <v>9.4748035225652102E-2</v>
          </cell>
          <cell r="AF9">
            <v>0.1212832174769574</v>
          </cell>
          <cell r="AG9">
            <v>0.18205857043289672</v>
          </cell>
        </row>
        <row r="10">
          <cell r="A10" t="str">
            <v>Azerbaijan</v>
          </cell>
          <cell r="B10" t="str">
            <v>Azerbaijan</v>
          </cell>
          <cell r="C10">
            <v>1290.9753818016986</v>
          </cell>
          <cell r="D10">
            <v>1683.3705151620188</v>
          </cell>
          <cell r="E10">
            <v>2222.4230010085853</v>
          </cell>
          <cell r="F10">
            <v>3598.431451475371</v>
          </cell>
          <cell r="G10">
            <v>5401.6153222588009</v>
          </cell>
          <cell r="H10">
            <v>0</v>
          </cell>
          <cell r="I10">
            <v>4923.0576000000001</v>
          </cell>
          <cell r="J10">
            <v>4923.0576000000001</v>
          </cell>
          <cell r="K10">
            <v>6348.4835999999996</v>
          </cell>
          <cell r="L10">
            <v>8126.4432886630875</v>
          </cell>
          <cell r="M10">
            <v>12198.626311336911</v>
          </cell>
          <cell r="N10">
            <v>0</v>
          </cell>
          <cell r="O10">
            <v>4787.8985000399052</v>
          </cell>
          <cell r="P10">
            <v>4787.8985000399052</v>
          </cell>
          <cell r="Q10">
            <v>6174.1904270971636</v>
          </cell>
          <cell r="R10">
            <v>7903.337477190873</v>
          </cell>
          <cell r="S10">
            <v>11863.721565759726</v>
          </cell>
          <cell r="T10">
            <v>0</v>
          </cell>
          <cell r="U10">
            <v>4656.4500985494005</v>
          </cell>
          <cell r="V10">
            <v>4656.4500985494005</v>
          </cell>
          <cell r="W10">
            <v>6004.6823512402643</v>
          </cell>
          <cell r="X10">
            <v>7686.3568795846204</v>
          </cell>
          <cell r="Y10">
            <v>11538.011395518117</v>
          </cell>
          <cell r="Z10">
            <v>0</v>
          </cell>
          <cell r="AA10">
            <v>30</v>
          </cell>
          <cell r="AB10">
            <v>40</v>
          </cell>
          <cell r="AC10">
            <v>6.4672918035408339E-2</v>
          </cell>
          <cell r="AD10">
            <v>6.4672918035408339E-2</v>
          </cell>
          <cell r="AE10">
            <v>8.3398365989448123E-2</v>
          </cell>
          <cell r="AF10">
            <v>0.10675495666089749</v>
          </cell>
          <cell r="AG10">
            <v>0.16025015827108496</v>
          </cell>
        </row>
        <row r="11">
          <cell r="A11" t="str">
            <v>Bahamas</v>
          </cell>
          <cell r="B11" t="str">
            <v>Bahamas</v>
          </cell>
          <cell r="C11">
            <v>8016.8730931644423</v>
          </cell>
          <cell r="D11">
            <v>10453.621330868811</v>
          </cell>
          <cell r="E11">
            <v>13801.102181786047</v>
          </cell>
          <cell r="F11">
            <v>22346.025096674399</v>
          </cell>
          <cell r="G11">
            <v>33543.679567464533</v>
          </cell>
          <cell r="H11">
            <v>0</v>
          </cell>
          <cell r="I11">
            <v>16117.775999999998</v>
          </cell>
          <cell r="J11">
            <v>16117.775999999998</v>
          </cell>
          <cell r="K11">
            <v>20784.54</v>
          </cell>
          <cell r="L11">
            <v>26605.46440428956</v>
          </cell>
          <cell r="M11">
            <v>39937.53559571044</v>
          </cell>
          <cell r="N11">
            <v>0</v>
          </cell>
          <cell r="O11">
            <v>17346.045855453347</v>
          </cell>
          <cell r="P11">
            <v>17346.045855453347</v>
          </cell>
          <cell r="Q11">
            <v>22368.444872574502</v>
          </cell>
          <cell r="R11">
            <v>28632.958142763524</v>
          </cell>
          <cell r="S11">
            <v>42981.012007921796</v>
          </cell>
          <cell r="T11">
            <v>0</v>
          </cell>
          <cell r="U11">
            <v>18667.917138164117</v>
          </cell>
          <cell r="V11">
            <v>18667.917138164117</v>
          </cell>
          <cell r="W11">
            <v>24073.052664018764</v>
          </cell>
          <cell r="X11">
            <v>30814.958895175889</v>
          </cell>
          <cell r="Y11">
            <v>46256.41932256674</v>
          </cell>
          <cell r="Z11">
            <v>0</v>
          </cell>
          <cell r="AA11">
            <v>30</v>
          </cell>
          <cell r="AB11">
            <v>40</v>
          </cell>
          <cell r="AC11">
            <v>0.25927662691894604</v>
          </cell>
          <cell r="AD11">
            <v>0.25927662691894604</v>
          </cell>
          <cell r="AE11">
            <v>0.33434795366692721</v>
          </cell>
          <cell r="AF11">
            <v>0.42798554021077623</v>
          </cell>
          <cell r="AG11">
            <v>0.64245026836898256</v>
          </cell>
        </row>
        <row r="12">
          <cell r="A12" t="str">
            <v>Bahrain</v>
          </cell>
          <cell r="B12" t="str">
            <v>Bahrain</v>
          </cell>
          <cell r="C12">
            <v>19035.526464856532</v>
          </cell>
          <cell r="D12">
            <v>24821.421417660989</v>
          </cell>
          <cell r="E12">
            <v>32769.789763739347</v>
          </cell>
          <cell r="F12">
            <v>53059.135047900723</v>
          </cell>
          <cell r="G12">
            <v>79647.213160898304</v>
          </cell>
          <cell r="H12">
            <v>0</v>
          </cell>
          <cell r="I12">
            <v>18313.295999999998</v>
          </cell>
          <cell r="J12">
            <v>18313.295999999998</v>
          </cell>
          <cell r="K12">
            <v>23615.736000000001</v>
          </cell>
          <cell r="L12">
            <v>30229.574619440638</v>
          </cell>
          <cell r="M12">
            <v>45377.697380559359</v>
          </cell>
          <cell r="N12">
            <v>0</v>
          </cell>
          <cell r="O12">
            <v>16565.586981590535</v>
          </cell>
          <cell r="P12">
            <v>16565.586981590535</v>
          </cell>
          <cell r="Q12">
            <v>21361.994522574143</v>
          </cell>
          <cell r="R12">
            <v>27344.648815528646</v>
          </cell>
          <cell r="S12">
            <v>41047.127342994354</v>
          </cell>
          <cell r="T12">
            <v>0</v>
          </cell>
          <cell r="U12">
            <v>14984.668627899742</v>
          </cell>
          <cell r="V12">
            <v>14984.668627899742</v>
          </cell>
          <cell r="W12">
            <v>19323.336354305775</v>
          </cell>
          <cell r="X12">
            <v>24735.042694372787</v>
          </cell>
          <cell r="Y12">
            <v>37129.840436412771</v>
          </cell>
          <cell r="Z12">
            <v>0</v>
          </cell>
          <cell r="AA12">
            <v>30</v>
          </cell>
          <cell r="AB12">
            <v>40</v>
          </cell>
          <cell r="AC12">
            <v>0.20812039760971862</v>
          </cell>
          <cell r="AD12">
            <v>0.20812039760971862</v>
          </cell>
          <cell r="AE12">
            <v>0.26837967158758019</v>
          </cell>
          <cell r="AF12">
            <v>0.34354225964406648</v>
          </cell>
          <cell r="AG12">
            <v>0.51569222828351069</v>
          </cell>
        </row>
        <row r="13">
          <cell r="A13" t="str">
            <v>Bangladesh</v>
          </cell>
          <cell r="B13" t="str">
            <v>Bangladesh</v>
          </cell>
          <cell r="C13">
            <v>1089.7516246038774</v>
          </cell>
          <cell r="D13">
            <v>1420.9843034712953</v>
          </cell>
          <cell r="E13">
            <v>1876.0149186780905</v>
          </cell>
          <cell r="F13">
            <v>3037.5455454450507</v>
          </cell>
          <cell r="G13">
            <v>4559.6679502141842</v>
          </cell>
          <cell r="H13">
            <v>0</v>
          </cell>
          <cell r="I13">
            <v>1829.8884</v>
          </cell>
          <cell r="J13">
            <v>1829.8884</v>
          </cell>
          <cell r="K13">
            <v>2359.7159999999999</v>
          </cell>
          <cell r="L13">
            <v>3020.5796307987121</v>
          </cell>
          <cell r="M13">
            <v>4534.2003692012895</v>
          </cell>
          <cell r="N13">
            <v>0</v>
          </cell>
          <cell r="O13">
            <v>2683.0330077299195</v>
          </cell>
          <cell r="P13">
            <v>2683.0330077299195</v>
          </cell>
          <cell r="Q13">
            <v>3459.8808959433891</v>
          </cell>
          <cell r="R13">
            <v>4428.8574384697986</v>
          </cell>
          <cell r="S13">
            <v>6648.1700491834627</v>
          </cell>
          <cell r="T13">
            <v>0</v>
          </cell>
          <cell r="U13">
            <v>3933.9372393246817</v>
          </cell>
          <cell r="V13">
            <v>3933.9372393246817</v>
          </cell>
          <cell r="W13">
            <v>5072.9731095242096</v>
          </cell>
          <cell r="X13">
            <v>6493.7133291541995</v>
          </cell>
          <cell r="Y13">
            <v>9747.7308905617811</v>
          </cell>
          <cell r="Z13">
            <v>0</v>
          </cell>
          <cell r="AA13">
            <v>30</v>
          </cell>
          <cell r="AB13">
            <v>40</v>
          </cell>
          <cell r="AC13">
            <v>5.4638017212842803E-2</v>
          </cell>
          <cell r="AD13">
            <v>5.4638017212842803E-2</v>
          </cell>
          <cell r="AE13">
            <v>7.0457959854502913E-2</v>
          </cell>
          <cell r="AF13">
            <v>9.0190462904919444E-2</v>
          </cell>
          <cell r="AG13">
            <v>0.13538515125780251</v>
          </cell>
        </row>
        <row r="14">
          <cell r="A14" t="str">
            <v>Barbados</v>
          </cell>
          <cell r="B14" t="str">
            <v>Barbados</v>
          </cell>
          <cell r="C14">
            <v>6008.3044810900346</v>
          </cell>
          <cell r="D14">
            <v>7834.5433632261083</v>
          </cell>
          <cell r="E14">
            <v>10343.337498196028</v>
          </cell>
          <cell r="F14">
            <v>16747.392800489371</v>
          </cell>
          <cell r="G14">
            <v>25139.557270688034</v>
          </cell>
          <cell r="H14">
            <v>0</v>
          </cell>
          <cell r="I14">
            <v>12294.383999999998</v>
          </cell>
          <cell r="J14">
            <v>12294.383999999998</v>
          </cell>
          <cell r="K14">
            <v>15854.111999999999</v>
          </cell>
          <cell r="L14">
            <v>20294.222675310812</v>
          </cell>
          <cell r="M14">
            <v>30463.713324689194</v>
          </cell>
          <cell r="N14">
            <v>0</v>
          </cell>
          <cell r="O14">
            <v>12847.487291860687</v>
          </cell>
          <cell r="P14">
            <v>12847.487291860687</v>
          </cell>
          <cell r="Q14">
            <v>16567.361361393629</v>
          </cell>
          <cell r="R14">
            <v>21207.225015848431</v>
          </cell>
          <cell r="S14">
            <v>31834.223642423367</v>
          </cell>
          <cell r="T14">
            <v>0</v>
          </cell>
          <cell r="U14">
            <v>13425.473754075185</v>
          </cell>
          <cell r="V14">
            <v>13425.473754075185</v>
          </cell>
          <cell r="W14">
            <v>17312.698590687298</v>
          </cell>
          <cell r="X14">
            <v>22161.301768900568</v>
          </cell>
          <cell r="Y14">
            <v>33266.390873449644</v>
          </cell>
          <cell r="Z14">
            <v>0</v>
          </cell>
          <cell r="AA14">
            <v>30</v>
          </cell>
          <cell r="AB14">
            <v>40</v>
          </cell>
          <cell r="AC14">
            <v>0.18646491325104422</v>
          </cell>
          <cell r="AD14">
            <v>0.18646491325104422</v>
          </cell>
          <cell r="AE14">
            <v>0.24045414709287918</v>
          </cell>
          <cell r="AF14">
            <v>0.30779585790139674</v>
          </cell>
          <cell r="AG14">
            <v>0.46203320657568953</v>
          </cell>
        </row>
        <row r="15">
          <cell r="A15" t="str">
            <v>Belize</v>
          </cell>
          <cell r="B15" t="str">
            <v>Belize</v>
          </cell>
          <cell r="C15">
            <v>3975.6743497900811</v>
          </cell>
          <cell r="D15">
            <v>5184.0903185794132</v>
          </cell>
          <cell r="E15">
            <v>6844.1507437285372</v>
          </cell>
          <cell r="F15">
            <v>11081.692046786093</v>
          </cell>
          <cell r="G15">
            <v>16634.758328362994</v>
          </cell>
          <cell r="H15">
            <v>0</v>
          </cell>
          <cell r="I15">
            <v>5791.0691999999999</v>
          </cell>
          <cell r="J15">
            <v>5791.0691999999999</v>
          </cell>
          <cell r="K15">
            <v>7467.8220000000001</v>
          </cell>
          <cell r="L15">
            <v>9559.2640754336408</v>
          </cell>
          <cell r="M15">
            <v>14349.43752456636</v>
          </cell>
          <cell r="N15">
            <v>0</v>
          </cell>
          <cell r="O15">
            <v>6309.5583567578269</v>
          </cell>
          <cell r="P15">
            <v>6309.5583567578269</v>
          </cell>
          <cell r="Q15">
            <v>8136.4351002540161</v>
          </cell>
          <cell r="R15">
            <v>10415.129304897135</v>
          </cell>
          <cell r="S15">
            <v>15634.179168140836</v>
          </cell>
          <cell r="T15">
            <v>0</v>
          </cell>
          <cell r="U15">
            <v>6874.4691666493172</v>
          </cell>
          <cell r="V15">
            <v>6874.4691666493172</v>
          </cell>
          <cell r="W15">
            <v>8864.9108321871608</v>
          </cell>
          <cell r="X15">
            <v>11347.622325498554</v>
          </cell>
          <cell r="Y15">
            <v>17033.946999181451</v>
          </cell>
          <cell r="Z15">
            <v>0</v>
          </cell>
          <cell r="AA15">
            <v>30</v>
          </cell>
          <cell r="AB15">
            <v>40</v>
          </cell>
          <cell r="AC15">
            <v>9.5478738425684967E-2</v>
          </cell>
          <cell r="AD15">
            <v>9.5478738425684967E-2</v>
          </cell>
          <cell r="AE15">
            <v>0.12312376155815502</v>
          </cell>
          <cell r="AF15">
            <v>0.15760586563192433</v>
          </cell>
          <cell r="AG15">
            <v>0.23658259721085348</v>
          </cell>
        </row>
        <row r="16">
          <cell r="A16" t="str">
            <v>Benin</v>
          </cell>
          <cell r="B16" t="str">
            <v>Benin</v>
          </cell>
          <cell r="C16">
            <v>1777.0693612705152</v>
          </cell>
          <cell r="D16">
            <v>2317.2139518149957</v>
          </cell>
          <cell r="E16">
            <v>3059.2371307370745</v>
          </cell>
          <cell r="F16">
            <v>4953.3572608678351</v>
          </cell>
          <cell r="G16">
            <v>7435.4981712811204</v>
          </cell>
          <cell r="H16">
            <v>0</v>
          </cell>
          <cell r="I16">
            <v>2707.6548000000003</v>
          </cell>
          <cell r="J16">
            <v>2707.6548000000003</v>
          </cell>
          <cell r="K16">
            <v>3491.6315999999997</v>
          </cell>
          <cell r="L16">
            <v>4469.4992364254322</v>
          </cell>
          <cell r="M16">
            <v>6709.1775635745698</v>
          </cell>
          <cell r="N16">
            <v>0</v>
          </cell>
          <cell r="O16">
            <v>2893.9884608032089</v>
          </cell>
          <cell r="P16">
            <v>2893.9884608032089</v>
          </cell>
          <cell r="Q16">
            <v>3731.9164761238558</v>
          </cell>
          <cell r="R16">
            <v>4777.0783837673662</v>
          </cell>
          <cell r="S16">
            <v>7170.8854653350163</v>
          </cell>
          <cell r="T16">
            <v>0</v>
          </cell>
          <cell r="U16">
            <v>3093.145112612629</v>
          </cell>
          <cell r="V16">
            <v>3093.145112612629</v>
          </cell>
          <cell r="W16">
            <v>3988.7371235741762</v>
          </cell>
          <cell r="X16">
            <v>5105.8243166651819</v>
          </cell>
          <cell r="Y16">
            <v>7664.3668869536041</v>
          </cell>
          <cell r="Z16">
            <v>0</v>
          </cell>
          <cell r="AA16">
            <v>30</v>
          </cell>
          <cell r="AB16">
            <v>40</v>
          </cell>
          <cell r="AC16">
            <v>4.296034878628651E-2</v>
          </cell>
          <cell r="AD16">
            <v>4.296034878628651E-2</v>
          </cell>
          <cell r="AE16">
            <v>5.5399126716308006E-2</v>
          </cell>
          <cell r="AF16">
            <v>7.0914226620349741E-2</v>
          </cell>
          <cell r="AG16">
            <v>0.10644954009657784</v>
          </cell>
        </row>
        <row r="17">
          <cell r="A17" t="str">
            <v>Bhutan</v>
          </cell>
          <cell r="B17" t="str">
            <v>Bhutan</v>
          </cell>
          <cell r="C17">
            <v>1278.1279108944816</v>
          </cell>
          <cell r="D17">
            <v>1666.6180239646824</v>
          </cell>
          <cell r="E17">
            <v>2200.3059914579148</v>
          </cell>
          <cell r="F17">
            <v>3562.6207427382878</v>
          </cell>
          <cell r="G17">
            <v>5347.8597691452733</v>
          </cell>
          <cell r="H17">
            <v>0</v>
          </cell>
          <cell r="I17">
            <v>3784.0068000000001</v>
          </cell>
          <cell r="J17">
            <v>3784.0068000000001</v>
          </cell>
          <cell r="K17">
            <v>4879.6307999999999</v>
          </cell>
          <cell r="L17">
            <v>6246.2227286773741</v>
          </cell>
          <cell r="M17">
            <v>9376.2220713226252</v>
          </cell>
          <cell r="N17">
            <v>0</v>
          </cell>
          <cell r="O17">
            <v>5741.9521649251055</v>
          </cell>
          <cell r="P17">
            <v>5741.9521649251055</v>
          </cell>
          <cell r="Q17">
            <v>7404.4810479979114</v>
          </cell>
          <cell r="R17">
            <v>9478.1838445780395</v>
          </cell>
          <cell r="S17">
            <v>14227.72776762703</v>
          </cell>
          <cell r="T17">
            <v>0</v>
          </cell>
          <cell r="U17">
            <v>8712.9903319116929</v>
          </cell>
          <cell r="V17">
            <v>8712.9903319116929</v>
          </cell>
          <cell r="W17">
            <v>11235.755703107752</v>
          </cell>
          <cell r="X17">
            <v>14382.447263554872</v>
          </cell>
          <cell r="Y17">
            <v>21589.531038181816</v>
          </cell>
          <cell r="Z17">
            <v>0</v>
          </cell>
          <cell r="AA17">
            <v>30</v>
          </cell>
          <cell r="AB17">
            <v>40</v>
          </cell>
          <cell r="AC17">
            <v>0.12101375460988462</v>
          </cell>
          <cell r="AD17">
            <v>0.12101375460988462</v>
          </cell>
          <cell r="AE17">
            <v>0.15605216254316323</v>
          </cell>
          <cell r="AF17">
            <v>0.19975621199381763</v>
          </cell>
          <cell r="AG17">
            <v>0.29985459775252526</v>
          </cell>
        </row>
        <row r="18">
          <cell r="A18" t="str">
            <v>Bolivia</v>
          </cell>
          <cell r="B18" t="str">
            <v>Bolivia (Plurinational St</v>
          </cell>
          <cell r="C18">
            <v>2007.2434862189468</v>
          </cell>
          <cell r="D18">
            <v>2617.3500665336619</v>
          </cell>
          <cell r="E18">
            <v>3455.4834703136685</v>
          </cell>
          <cell r="F18">
            <v>5594.9386745848979</v>
          </cell>
          <cell r="G18">
            <v>8398.5777912609992</v>
          </cell>
          <cell r="H18">
            <v>0</v>
          </cell>
          <cell r="I18">
            <v>4070.5068000000001</v>
          </cell>
          <cell r="J18">
            <v>4070.5068000000001</v>
          </cell>
          <cell r="K18">
            <v>5249.0879999999997</v>
          </cell>
          <cell r="L18">
            <v>6719.1462834241047</v>
          </cell>
          <cell r="M18">
            <v>10086.128916575897</v>
          </cell>
          <cell r="N18">
            <v>0</v>
          </cell>
          <cell r="O18">
            <v>4653.605599954557</v>
          </cell>
          <cell r="P18">
            <v>4653.605599954557</v>
          </cell>
          <cell r="Q18">
            <v>6001.018180697859</v>
          </cell>
          <cell r="R18">
            <v>7681.6618440377642</v>
          </cell>
          <cell r="S18">
            <v>11530.963664780311</v>
          </cell>
          <cell r="T18">
            <v>0</v>
          </cell>
          <cell r="U18">
            <v>5320.2331169004337</v>
          </cell>
          <cell r="V18">
            <v>5320.2331169004337</v>
          </cell>
          <cell r="W18">
            <v>6860.6621197941886</v>
          </cell>
          <cell r="X18">
            <v>8782.0574515122753</v>
          </cell>
          <cell r="Y18">
            <v>13182.770529530664</v>
          </cell>
          <cell r="Z18">
            <v>0</v>
          </cell>
          <cell r="AA18">
            <v>30</v>
          </cell>
          <cell r="AB18">
            <v>40</v>
          </cell>
          <cell r="AC18">
            <v>7.3892126623617133E-2</v>
          </cell>
          <cell r="AD18">
            <v>7.3892126623617133E-2</v>
          </cell>
          <cell r="AE18">
            <v>9.5286973886030399E-2</v>
          </cell>
          <cell r="AF18">
            <v>0.12197302015989271</v>
          </cell>
          <cell r="AG18">
            <v>0.18309403513237035</v>
          </cell>
        </row>
        <row r="19">
          <cell r="A19" t="str">
            <v>Botswana</v>
          </cell>
          <cell r="B19" t="str">
            <v>Botswana</v>
          </cell>
          <cell r="C19">
            <v>5778.399238709193</v>
          </cell>
          <cell r="D19">
            <v>7534.757858590875</v>
          </cell>
          <cell r="E19">
            <v>9947.5540418093133</v>
          </cell>
          <cell r="F19">
            <v>16106.560863099752</v>
          </cell>
          <cell r="G19">
            <v>24177.602691679076</v>
          </cell>
          <cell r="H19">
            <v>0</v>
          </cell>
          <cell r="I19">
            <v>10538.324400000001</v>
          </cell>
          <cell r="J19">
            <v>10538.324400000001</v>
          </cell>
          <cell r="K19">
            <v>13589.604000000001</v>
          </cell>
          <cell r="L19">
            <v>17395.514087536914</v>
          </cell>
          <cell r="M19">
            <v>26112.453912463079</v>
          </cell>
          <cell r="N19">
            <v>0</v>
          </cell>
          <cell r="O19">
            <v>13358.847064495405</v>
          </cell>
          <cell r="P19">
            <v>13358.847064495405</v>
          </cell>
          <cell r="Q19">
            <v>17226.784317159094</v>
          </cell>
          <cell r="R19">
            <v>22051.324620798441</v>
          </cell>
          <cell r="S19">
            <v>33101.303874767691</v>
          </cell>
          <cell r="T19">
            <v>0</v>
          </cell>
          <cell r="U19">
            <v>16934.266598642331</v>
          </cell>
          <cell r="V19">
            <v>16934.266598642331</v>
          </cell>
          <cell r="W19">
            <v>21837.435285819844</v>
          </cell>
          <cell r="X19">
            <v>27953.236396745244</v>
          </cell>
          <cell r="Y19">
            <v>41960.679830506138</v>
          </cell>
          <cell r="Z19">
            <v>0</v>
          </cell>
          <cell r="AA19">
            <v>30</v>
          </cell>
          <cell r="AB19">
            <v>40</v>
          </cell>
          <cell r="AC19">
            <v>0.23519814720336568</v>
          </cell>
          <cell r="AD19">
            <v>0.23519814720336568</v>
          </cell>
          <cell r="AE19">
            <v>0.30329771230305341</v>
          </cell>
          <cell r="AF19">
            <v>0.38823939439923955</v>
          </cell>
          <cell r="AG19">
            <v>0.58278721986814075</v>
          </cell>
        </row>
        <row r="20">
          <cell r="A20" t="str">
            <v>Brazil</v>
          </cell>
          <cell r="B20" t="str">
            <v>Brazil</v>
          </cell>
          <cell r="C20">
            <v>4113.2179855654767</v>
          </cell>
          <cell r="D20">
            <v>5363.4406797686015</v>
          </cell>
          <cell r="E20">
            <v>7080.9330589443198</v>
          </cell>
          <cell r="F20">
            <v>11465.077626326509</v>
          </cell>
          <cell r="G20">
            <v>17210.259473432605</v>
          </cell>
          <cell r="H20">
            <v>0</v>
          </cell>
          <cell r="I20">
            <v>7065.3024000000005</v>
          </cell>
          <cell r="J20">
            <v>7065.3024000000005</v>
          </cell>
          <cell r="K20">
            <v>9110.9964</v>
          </cell>
          <cell r="L20">
            <v>11662.628447309933</v>
          </cell>
          <cell r="M20">
            <v>17506.803552690071</v>
          </cell>
          <cell r="N20">
            <v>0</v>
          </cell>
          <cell r="O20">
            <v>11082.768264860833</v>
          </cell>
          <cell r="P20">
            <v>11082.768264860833</v>
          </cell>
          <cell r="Q20">
            <v>14291.682938182703</v>
          </cell>
          <cell r="R20">
            <v>18294.221693994259</v>
          </cell>
          <cell r="S20">
            <v>27461.506365659086</v>
          </cell>
          <cell r="T20">
            <v>0</v>
          </cell>
          <cell r="U20">
            <v>17384.64193869556</v>
          </cell>
          <cell r="V20">
            <v>17384.64193869556</v>
          </cell>
          <cell r="W20">
            <v>22418.20677325068</v>
          </cell>
          <cell r="X20">
            <v>28696.66549878009</v>
          </cell>
          <cell r="Y20">
            <v>43076.643294786685</v>
          </cell>
          <cell r="Z20">
            <v>0</v>
          </cell>
          <cell r="AA20">
            <v>30</v>
          </cell>
          <cell r="AB20">
            <v>40</v>
          </cell>
          <cell r="AC20">
            <v>0.24145336025966055</v>
          </cell>
          <cell r="AD20">
            <v>0.24145336025966055</v>
          </cell>
          <cell r="AE20">
            <v>0.311363982961815</v>
          </cell>
          <cell r="AF20">
            <v>0.39856479859416793</v>
          </cell>
          <cell r="AG20">
            <v>0.5982867124275929</v>
          </cell>
        </row>
        <row r="21">
          <cell r="A21" t="str">
            <v>Brunei Darussalam</v>
          </cell>
          <cell r="B21" t="str">
            <v>Brunei Darussalam</v>
          </cell>
          <cell r="C21">
            <v>24254.124320558618</v>
          </cell>
          <cell r="D21">
            <v>31626.224889990895</v>
          </cell>
          <cell r="E21">
            <v>41753.641873560533</v>
          </cell>
          <cell r="F21">
            <v>67605.319987812181</v>
          </cell>
          <cell r="G21">
            <v>101482.53127418924</v>
          </cell>
          <cell r="H21">
            <v>0</v>
          </cell>
          <cell r="I21">
            <v>53513.351999999999</v>
          </cell>
          <cell r="J21">
            <v>53513.351999999999</v>
          </cell>
          <cell r="K21">
            <v>69007.691999999995</v>
          </cell>
          <cell r="L21">
            <v>88333.989724942236</v>
          </cell>
          <cell r="M21">
            <v>132598.39427505774</v>
          </cell>
          <cell r="N21">
            <v>0</v>
          </cell>
          <cell r="O21">
            <v>35176.273693358642</v>
          </cell>
          <cell r="P21">
            <v>35176.273693358642</v>
          </cell>
          <cell r="Q21">
            <v>45361.267235492851</v>
          </cell>
          <cell r="R21">
            <v>58065.146040391912</v>
          </cell>
          <cell r="S21">
            <v>87161.749993147721</v>
          </cell>
          <cell r="T21">
            <v>0</v>
          </cell>
          <cell r="U21">
            <v>23122.644811150596</v>
          </cell>
          <cell r="V21">
            <v>23122.644811150596</v>
          </cell>
          <cell r="W21">
            <v>29817.611712181264</v>
          </cell>
          <cell r="X21">
            <v>38168.333562092426</v>
          </cell>
          <cell r="Y21">
            <v>57294.590205283072</v>
          </cell>
          <cell r="Z21">
            <v>0</v>
          </cell>
          <cell r="AA21">
            <v>30</v>
          </cell>
          <cell r="AB21">
            <v>40</v>
          </cell>
          <cell r="AC21">
            <v>0.32114784459931384</v>
          </cell>
          <cell r="AD21">
            <v>0.32114784459931384</v>
          </cell>
          <cell r="AE21">
            <v>0.41413349600251753</v>
          </cell>
          <cell r="AF21">
            <v>0.53011574391795035</v>
          </cell>
          <cell r="AG21">
            <v>0.79575819729559816</v>
          </cell>
        </row>
        <row r="22">
          <cell r="A22" t="str">
            <v>Burkina Faso</v>
          </cell>
          <cell r="B22" t="str">
            <v>Burkina Faso</v>
          </cell>
          <cell r="C22">
            <v>1614.5512762989281</v>
          </cell>
          <cell r="D22">
            <v>2105.2980963476693</v>
          </cell>
          <cell r="E22">
            <v>2779.4611294188694</v>
          </cell>
          <cell r="F22">
            <v>4500.3585463771387</v>
          </cell>
          <cell r="G22">
            <v>6755.5005583897491</v>
          </cell>
          <cell r="H22">
            <v>0</v>
          </cell>
          <cell r="I22">
            <v>2162.808</v>
          </cell>
          <cell r="J22">
            <v>2162.808</v>
          </cell>
          <cell r="K22">
            <v>2789.0315999999998</v>
          </cell>
          <cell r="L22">
            <v>3570.1263472837536</v>
          </cell>
          <cell r="M22">
            <v>5359.1264527162457</v>
          </cell>
          <cell r="N22">
            <v>0</v>
          </cell>
          <cell r="O22">
            <v>2286.4268202271269</v>
          </cell>
          <cell r="P22">
            <v>2286.4268202271269</v>
          </cell>
          <cell r="Q22">
            <v>2948.4432518748658</v>
          </cell>
          <cell r="R22">
            <v>3774.1827439278381</v>
          </cell>
          <cell r="S22">
            <v>5665.436069442635</v>
          </cell>
          <cell r="T22">
            <v>0</v>
          </cell>
          <cell r="U22">
            <v>2417.1112758293525</v>
          </cell>
          <cell r="V22">
            <v>2417.1112758293525</v>
          </cell>
          <cell r="W22">
            <v>3116.9663368197171</v>
          </cell>
          <cell r="X22">
            <v>3989.9023168746457</v>
          </cell>
          <cell r="Y22">
            <v>5989.2533121089782</v>
          </cell>
          <cell r="Z22">
            <v>0</v>
          </cell>
          <cell r="AA22">
            <v>30</v>
          </cell>
          <cell r="AB22">
            <v>40</v>
          </cell>
          <cell r="AC22">
            <v>3.3570989942074338E-2</v>
          </cell>
          <cell r="AD22">
            <v>3.3570989942074338E-2</v>
          </cell>
          <cell r="AE22">
            <v>4.3291199122496078E-2</v>
          </cell>
          <cell r="AF22">
            <v>5.5415309956592308E-2</v>
          </cell>
          <cell r="AG22">
            <v>8.3184073779291351E-2</v>
          </cell>
        </row>
        <row r="23">
          <cell r="A23" t="str">
            <v>Burundi</v>
          </cell>
          <cell r="B23" t="str">
            <v>Burundi</v>
          </cell>
          <cell r="C23">
            <v>1325.6324650626386</v>
          </cell>
          <cell r="D23">
            <v>1728.5617038751304</v>
          </cell>
          <cell r="E23">
            <v>2282.0854082649416</v>
          </cell>
          <cell r="F23">
            <v>3695.033710651312</v>
          </cell>
          <cell r="G23">
            <v>5546.6252384865056</v>
          </cell>
          <cell r="H23">
            <v>0</v>
          </cell>
          <cell r="I23">
            <v>1272.4548</v>
          </cell>
          <cell r="J23">
            <v>1272.4548</v>
          </cell>
          <cell r="K23">
            <v>1640.8824</v>
          </cell>
          <cell r="L23">
            <v>2100.4280670721014</v>
          </cell>
          <cell r="M23">
            <v>3152.9583329278976</v>
          </cell>
          <cell r="N23">
            <v>0</v>
          </cell>
          <cell r="O23">
            <v>1957.7952512057634</v>
          </cell>
          <cell r="P23">
            <v>1957.7952512057634</v>
          </cell>
          <cell r="Q23">
            <v>2524.6568840850896</v>
          </cell>
          <cell r="R23">
            <v>3231.7125097198432</v>
          </cell>
          <cell r="S23">
            <v>4851.1325128844483</v>
          </cell>
          <cell r="T23">
            <v>0</v>
          </cell>
          <cell r="U23">
            <v>3012.2580744273496</v>
          </cell>
          <cell r="V23">
            <v>3012.2580744273496</v>
          </cell>
          <cell r="W23">
            <v>3884.4297326598385</v>
          </cell>
          <cell r="X23">
            <v>4972.3034600457077</v>
          </cell>
          <cell r="Y23">
            <v>7463.9383628361929</v>
          </cell>
          <cell r="Z23">
            <v>0</v>
          </cell>
          <cell r="AA23">
            <v>30</v>
          </cell>
          <cell r="AB23">
            <v>40</v>
          </cell>
          <cell r="AC23">
            <v>4.183691770037986E-2</v>
          </cell>
          <cell r="AD23">
            <v>4.183691770037986E-2</v>
          </cell>
          <cell r="AE23">
            <v>5.3950412953608869E-2</v>
          </cell>
          <cell r="AF23">
            <v>6.9059770278412605E-2</v>
          </cell>
          <cell r="AG23">
            <v>0.10366581059494712</v>
          </cell>
        </row>
        <row r="24">
          <cell r="A24" t="str">
            <v>Cambodia</v>
          </cell>
          <cell r="B24" t="str">
            <v>Cambodia</v>
          </cell>
          <cell r="C24">
            <v>814.71099475086464</v>
          </cell>
          <cell r="D24">
            <v>1062.3443996491237</v>
          </cell>
          <cell r="E24">
            <v>1402.5305822501193</v>
          </cell>
          <cell r="F24">
            <v>2270.9043942285034</v>
          </cell>
          <cell r="G24">
            <v>3408.8608152366478</v>
          </cell>
          <cell r="H24">
            <v>0</v>
          </cell>
          <cell r="I24">
            <v>3396.0132000000003</v>
          </cell>
          <cell r="J24">
            <v>3396.0132000000003</v>
          </cell>
          <cell r="K24">
            <v>4379.2991999999995</v>
          </cell>
          <cell r="L24">
            <v>5605.7676316239676</v>
          </cell>
          <cell r="M24">
            <v>8414.8331683760334</v>
          </cell>
          <cell r="N24">
            <v>0</v>
          </cell>
          <cell r="O24">
            <v>3920.5810362069815</v>
          </cell>
          <cell r="P24">
            <v>3920.5810362069815</v>
          </cell>
          <cell r="Q24">
            <v>5055.7510775860355</v>
          </cell>
          <cell r="R24">
            <v>6471.6669151721344</v>
          </cell>
          <cell r="S24">
            <v>9714.6369580602877</v>
          </cell>
          <cell r="T24">
            <v>0</v>
          </cell>
          <cell r="U24">
            <v>4526.1766536908062</v>
          </cell>
          <cell r="V24">
            <v>4526.1766536908062</v>
          </cell>
          <cell r="W24">
            <v>5836.691623744814</v>
          </cell>
          <cell r="X24">
            <v>7471.3180090913675</v>
          </cell>
          <cell r="Y24">
            <v>11215.215957171968</v>
          </cell>
          <cell r="Z24">
            <v>0</v>
          </cell>
          <cell r="AA24">
            <v>30</v>
          </cell>
          <cell r="AB24">
            <v>40</v>
          </cell>
          <cell r="AC24">
            <v>6.2863564634594526E-2</v>
          </cell>
          <cell r="AD24">
            <v>6.2863564634594526E-2</v>
          </cell>
          <cell r="AE24">
            <v>8.1065161440900188E-2</v>
          </cell>
          <cell r="AF24">
            <v>0.10376830568182455</v>
          </cell>
          <cell r="AG24">
            <v>0.15576688829405511</v>
          </cell>
        </row>
        <row r="25">
          <cell r="A25" t="str">
            <v>Cameroon</v>
          </cell>
          <cell r="B25" t="str">
            <v>Cameroon</v>
          </cell>
          <cell r="C25">
            <v>2478.3720473980138</v>
          </cell>
          <cell r="D25">
            <v>3231.679309305674</v>
          </cell>
          <cell r="E25">
            <v>4266.5345295020852</v>
          </cell>
          <cell r="F25">
            <v>6908.150263383036</v>
          </cell>
          <cell r="G25">
            <v>10369.843309327629</v>
          </cell>
          <cell r="H25">
            <v>0</v>
          </cell>
          <cell r="I25">
            <v>3686.6916000000001</v>
          </cell>
          <cell r="J25">
            <v>3686.6916000000001</v>
          </cell>
          <cell r="K25">
            <v>4754.1395999999995</v>
          </cell>
          <cell r="L25">
            <v>6085.5857452001392</v>
          </cell>
          <cell r="M25">
            <v>9135.0894547998614</v>
          </cell>
          <cell r="N25">
            <v>0</v>
          </cell>
          <cell r="O25">
            <v>4104.7315995748922</v>
          </cell>
          <cell r="P25">
            <v>4104.7315995748922</v>
          </cell>
          <cell r="Q25">
            <v>5293.2192768471159</v>
          </cell>
          <cell r="R25">
            <v>6775.6402814505918</v>
          </cell>
          <cell r="S25">
            <v>10170.932211975736</v>
          </cell>
          <cell r="T25">
            <v>0</v>
          </cell>
          <cell r="U25">
            <v>4570.1738394794547</v>
          </cell>
          <cell r="V25">
            <v>4570.1738394794547</v>
          </cell>
          <cell r="W25">
            <v>5893.4260813010014</v>
          </cell>
          <cell r="X25">
            <v>7543.9412319226167</v>
          </cell>
          <cell r="Y25">
            <v>11324.230876168476</v>
          </cell>
          <cell r="Z25">
            <v>0</v>
          </cell>
          <cell r="AA25">
            <v>30</v>
          </cell>
          <cell r="AB25">
            <v>40</v>
          </cell>
          <cell r="AC25">
            <v>6.3474636659436867E-2</v>
          </cell>
          <cell r="AD25">
            <v>6.3474636659436867E-2</v>
          </cell>
          <cell r="AE25">
            <v>8.1853140018069467E-2</v>
          </cell>
          <cell r="AF25">
            <v>0.10477696155448078</v>
          </cell>
          <cell r="AG25">
            <v>0.15728098439122881</v>
          </cell>
        </row>
        <row r="26">
          <cell r="A26" t="str">
            <v>Cape Verde + small states</v>
          </cell>
          <cell r="B26" t="str">
            <v>Cabo Verde</v>
          </cell>
          <cell r="C26">
            <v>3375.5410119951352</v>
          </cell>
          <cell r="D26">
            <v>4401.5449809604506</v>
          </cell>
          <cell r="E26">
            <v>5811.0170741103393</v>
          </cell>
          <cell r="F26">
            <v>9408.8958740299913</v>
          </cell>
          <cell r="G26">
            <v>14123.719404981382</v>
          </cell>
          <cell r="H26">
            <v>0</v>
          </cell>
          <cell r="I26">
            <v>6172.1712000000007</v>
          </cell>
          <cell r="J26">
            <v>6172.1712000000007</v>
          </cell>
          <cell r="K26">
            <v>7959.2675999999992</v>
          </cell>
          <cell r="L26">
            <v>10188.344349889385</v>
          </cell>
          <cell r="M26">
            <v>15293.751650110613</v>
          </cell>
          <cell r="N26">
            <v>0</v>
          </cell>
          <cell r="O26">
            <v>6484.1894732017454</v>
          </cell>
          <cell r="P26">
            <v>6484.1894732017454</v>
          </cell>
          <cell r="Q26">
            <v>8361.6279448495716</v>
          </cell>
          <cell r="R26">
            <v>10703.389948565786</v>
          </cell>
          <cell r="S26">
            <v>16066.888011046914</v>
          </cell>
          <cell r="T26">
            <v>0</v>
          </cell>
          <cell r="U26">
            <v>6811.9810293629453</v>
          </cell>
          <cell r="V26">
            <v>6811.9810293629453</v>
          </cell>
          <cell r="W26">
            <v>8784.328584214114</v>
          </cell>
          <cell r="X26">
            <v>11244.472355540565</v>
          </cell>
          <cell r="Y26">
            <v>16879.108296338527</v>
          </cell>
          <cell r="Z26">
            <v>0</v>
          </cell>
          <cell r="AA26">
            <v>30</v>
          </cell>
          <cell r="AB26">
            <v>40</v>
          </cell>
          <cell r="AC26">
            <v>9.4610847630040906E-2</v>
          </cell>
          <cell r="AD26">
            <v>9.4610847630040906E-2</v>
          </cell>
          <cell r="AE26">
            <v>0.12200456366964048</v>
          </cell>
          <cell r="AF26">
            <v>0.15617322716028562</v>
          </cell>
          <cell r="AG26">
            <v>0.23443205967136843</v>
          </cell>
        </row>
        <row r="27">
          <cell r="A27" t="str">
            <v>Central African Republic</v>
          </cell>
          <cell r="B27" t="str">
            <v>Central African Republic</v>
          </cell>
          <cell r="C27">
            <v>1436.3604928707605</v>
          </cell>
          <cell r="D27">
            <v>1872.9457872912647</v>
          </cell>
          <cell r="E27">
            <v>2472.7044698876734</v>
          </cell>
          <cell r="F27">
            <v>4003.6741568142029</v>
          </cell>
          <cell r="G27">
            <v>6009.9262588182182</v>
          </cell>
          <cell r="H27">
            <v>0</v>
          </cell>
          <cell r="I27">
            <v>1983.9815999999998</v>
          </cell>
          <cell r="J27">
            <v>1983.9815999999998</v>
          </cell>
          <cell r="K27">
            <v>2558.4252000000001</v>
          </cell>
          <cell r="L27">
            <v>3274.9394334033577</v>
          </cell>
          <cell r="M27">
            <v>4916.0205665966432</v>
          </cell>
          <cell r="N27">
            <v>0</v>
          </cell>
          <cell r="O27">
            <v>3002.8772473070617</v>
          </cell>
          <cell r="P27">
            <v>3002.8772473070617</v>
          </cell>
          <cell r="Q27">
            <v>3872.3326980537622</v>
          </cell>
          <cell r="R27">
            <v>4956.8207239803151</v>
          </cell>
          <cell r="S27">
            <v>7440.6971852594961</v>
          </cell>
          <cell r="T27">
            <v>0</v>
          </cell>
          <cell r="U27">
            <v>4545.0379995431595</v>
          </cell>
          <cell r="V27">
            <v>4545.0379995431595</v>
          </cell>
          <cell r="W27">
            <v>5861.0118929473992</v>
          </cell>
          <cell r="X27">
            <v>7502.4507137670062</v>
          </cell>
          <cell r="Y27">
            <v>11261.949345557157</v>
          </cell>
          <cell r="Z27">
            <v>0</v>
          </cell>
          <cell r="AA27">
            <v>30</v>
          </cell>
          <cell r="AB27">
            <v>40</v>
          </cell>
          <cell r="AC27">
            <v>6.3125527771432766E-2</v>
          </cell>
          <cell r="AD27">
            <v>6.3125527771432766E-2</v>
          </cell>
          <cell r="AE27">
            <v>8.1402942957602767E-2</v>
          </cell>
          <cell r="AF27">
            <v>0.10420070435787508</v>
          </cell>
          <cell r="AG27">
            <v>0.15641596313273831</v>
          </cell>
        </row>
        <row r="28">
          <cell r="A28" t="str">
            <v>Chad</v>
          </cell>
          <cell r="B28" t="str">
            <v>Chad</v>
          </cell>
          <cell r="C28">
            <v>1969.2702707899018</v>
          </cell>
          <cell r="D28">
            <v>2567.8347991472779</v>
          </cell>
          <cell r="E28">
            <v>3390.1123187166609</v>
          </cell>
          <cell r="F28">
            <v>5489.0931142126901</v>
          </cell>
          <cell r="G28">
            <v>8239.6927302533295</v>
          </cell>
          <cell r="H28">
            <v>0</v>
          </cell>
          <cell r="I28">
            <v>2507.4059999999999</v>
          </cell>
          <cell r="J28">
            <v>2507.4059999999999</v>
          </cell>
          <cell r="K28">
            <v>3233.4036000000006</v>
          </cell>
          <cell r="L28">
            <v>4138.9519199194337</v>
          </cell>
          <cell r="M28">
            <v>6212.9920800805658</v>
          </cell>
          <cell r="N28">
            <v>0</v>
          </cell>
          <cell r="O28">
            <v>2294.447545215397</v>
          </cell>
          <cell r="P28">
            <v>2294.447545215397</v>
          </cell>
          <cell r="Q28">
            <v>2958.7848767653222</v>
          </cell>
          <cell r="R28">
            <v>3787.423365990071</v>
          </cell>
          <cell r="S28">
            <v>5685.3116035390995</v>
          </cell>
          <cell r="T28">
            <v>0</v>
          </cell>
          <cell r="U28">
            <v>2099.5760310635619</v>
          </cell>
          <cell r="V28">
            <v>2099.5760310635619</v>
          </cell>
          <cell r="W28">
            <v>2707.4900105186935</v>
          </cell>
          <cell r="X28">
            <v>3465.7507578698287</v>
          </cell>
          <cell r="Y28">
            <v>5202.4479691461611</v>
          </cell>
          <cell r="Z28">
            <v>0</v>
          </cell>
          <cell r="AA28">
            <v>30</v>
          </cell>
          <cell r="AB28">
            <v>40</v>
          </cell>
          <cell r="AC28">
            <v>2.9160778209216136E-2</v>
          </cell>
          <cell r="AD28">
            <v>2.9160778209216136E-2</v>
          </cell>
          <cell r="AE28">
            <v>3.7604027923870742E-2</v>
          </cell>
          <cell r="AF28">
            <v>4.8135427192636505E-2</v>
          </cell>
          <cell r="AG28">
            <v>7.2256221793696673E-2</v>
          </cell>
        </row>
        <row r="29">
          <cell r="A29" t="str">
            <v>Chile</v>
          </cell>
          <cell r="B29" t="str">
            <v>Chile</v>
          </cell>
          <cell r="C29">
            <v>5029.8840265271547</v>
          </cell>
          <cell r="D29">
            <v>6558.729611964688</v>
          </cell>
          <cell r="E29">
            <v>8658.9799546438699</v>
          </cell>
          <cell r="F29">
            <v>14020.168884296441</v>
          </cell>
          <cell r="G29">
            <v>21045.713969352259</v>
          </cell>
          <cell r="H29">
            <v>0</v>
          </cell>
          <cell r="I29">
            <v>9118.2335999999996</v>
          </cell>
          <cell r="J29">
            <v>9118.2335999999996</v>
          </cell>
          <cell r="K29">
            <v>11758.3344</v>
          </cell>
          <cell r="L29">
            <v>15051.383277061257</v>
          </cell>
          <cell r="M29">
            <v>22593.672722938751</v>
          </cell>
          <cell r="N29">
            <v>0</v>
          </cell>
          <cell r="O29">
            <v>11171.413025354792</v>
          </cell>
          <cell r="P29">
            <v>11171.413025354792</v>
          </cell>
          <cell r="Q29">
            <v>14405.993072236857</v>
          </cell>
          <cell r="R29">
            <v>18440.547431354407</v>
          </cell>
          <cell r="S29">
            <v>27681.156331379934</v>
          </cell>
          <cell r="T29">
            <v>0</v>
          </cell>
          <cell r="U29">
            <v>13686.912888815079</v>
          </cell>
          <cell r="V29">
            <v>13686.912888815079</v>
          </cell>
          <cell r="W29">
            <v>17649.832819632713</v>
          </cell>
          <cell r="X29">
            <v>22592.859626814727</v>
          </cell>
          <cell r="Y29">
            <v>33914.203557721979</v>
          </cell>
          <cell r="Z29">
            <v>0</v>
          </cell>
          <cell r="AA29">
            <v>30</v>
          </cell>
          <cell r="AB29">
            <v>40</v>
          </cell>
          <cell r="AC29">
            <v>0.19009601234465387</v>
          </cell>
          <cell r="AD29">
            <v>0.19009601234465387</v>
          </cell>
          <cell r="AE29">
            <v>0.24513656693934321</v>
          </cell>
          <cell r="AF29">
            <v>0.31378971703909347</v>
          </cell>
          <cell r="AG29">
            <v>0.4710306049683608</v>
          </cell>
        </row>
        <row r="30">
          <cell r="A30" t="str">
            <v>China</v>
          </cell>
          <cell r="B30" t="str">
            <v>China</v>
          </cell>
          <cell r="C30">
            <v>1419.8366893699213</v>
          </cell>
          <cell r="D30">
            <v>1851.399533192427</v>
          </cell>
          <cell r="E30">
            <v>2444.2586284858335</v>
          </cell>
          <cell r="F30">
            <v>3957.6161335136849</v>
          </cell>
          <cell r="G30">
            <v>5940.7884337052719</v>
          </cell>
          <cell r="H30">
            <v>0</v>
          </cell>
          <cell r="I30">
            <v>8301.0347999999994</v>
          </cell>
          <cell r="J30">
            <v>8301.0347999999994</v>
          </cell>
          <cell r="K30">
            <v>10704.529199999999</v>
          </cell>
          <cell r="L30">
            <v>13702.439092556744</v>
          </cell>
          <cell r="M30">
            <v>20568.768907443256</v>
          </cell>
          <cell r="N30">
            <v>0</v>
          </cell>
          <cell r="O30">
            <v>8801.8438602932747</v>
          </cell>
          <cell r="P30">
            <v>8801.8438602932747</v>
          </cell>
          <cell r="Q30">
            <v>11350.343286881543</v>
          </cell>
          <cell r="R30">
            <v>14529.119839114894</v>
          </cell>
          <cell r="S30">
            <v>21809.701643675875</v>
          </cell>
          <cell r="T30">
            <v>0</v>
          </cell>
          <cell r="U30">
            <v>9332.8671915677805</v>
          </cell>
          <cell r="V30">
            <v>9332.8671915677805</v>
          </cell>
          <cell r="W30">
            <v>12035.119931295711</v>
          </cell>
          <cell r="X30">
            <v>15405.674995047442</v>
          </cell>
          <cell r="Y30">
            <v>23125.500992625239</v>
          </cell>
          <cell r="Z30">
            <v>0</v>
          </cell>
          <cell r="AA30">
            <v>30</v>
          </cell>
          <cell r="AB30">
            <v>40</v>
          </cell>
          <cell r="AC30">
            <v>0.12962315543844138</v>
          </cell>
          <cell r="AD30">
            <v>0.12962315543844138</v>
          </cell>
          <cell r="AE30">
            <v>0.16715444349021821</v>
          </cell>
          <cell r="AF30">
            <v>0.21396770826454778</v>
          </cell>
          <cell r="AG30">
            <v>0.32118751378646165</v>
          </cell>
        </row>
        <row r="31">
          <cell r="A31" t="str">
            <v>China, Hong Kong Special Admin Reg</v>
          </cell>
          <cell r="B31" t="str">
            <v>China, Hong Kong Special Admin Reg</v>
          </cell>
          <cell r="C31">
            <v>1419.8366893699213</v>
          </cell>
          <cell r="D31">
            <v>1851.399533192427</v>
          </cell>
          <cell r="E31">
            <v>2444.2586284858335</v>
          </cell>
          <cell r="F31">
            <v>3957.6161335136849</v>
          </cell>
          <cell r="G31">
            <v>5940.7884337052719</v>
          </cell>
          <cell r="H31">
            <v>0</v>
          </cell>
          <cell r="I31" t="e">
            <v>#N/A</v>
          </cell>
          <cell r="J31" t="e">
            <v>#N/A</v>
          </cell>
          <cell r="K31" t="e">
            <v>#N/A</v>
          </cell>
          <cell r="L31" t="e">
            <v>#N/A</v>
          </cell>
          <cell r="M31" t="e">
            <v>#N/A</v>
          </cell>
          <cell r="N31">
            <v>0</v>
          </cell>
          <cell r="O31" t="e">
            <v>#N/A</v>
          </cell>
          <cell r="P31" t="e">
            <v>#N/A</v>
          </cell>
          <cell r="Q31" t="e">
            <v>#N/A</v>
          </cell>
          <cell r="R31" t="e">
            <v>#N/A</v>
          </cell>
          <cell r="S31" t="e">
            <v>#N/A</v>
          </cell>
          <cell r="T31">
            <v>0</v>
          </cell>
          <cell r="U31" t="e">
            <v>#N/A</v>
          </cell>
          <cell r="V31" t="e">
            <v>#N/A</v>
          </cell>
          <cell r="W31" t="e">
            <v>#N/A</v>
          </cell>
          <cell r="X31" t="e">
            <v>#N/A</v>
          </cell>
          <cell r="Y31" t="e">
            <v>#N/A</v>
          </cell>
          <cell r="Z31">
            <v>0</v>
          </cell>
          <cell r="AA31">
            <v>30</v>
          </cell>
          <cell r="AB31">
            <v>40</v>
          </cell>
          <cell r="AC31" t="e">
            <v>#N/A</v>
          </cell>
          <cell r="AD31" t="e">
            <v>#N/A</v>
          </cell>
          <cell r="AE31" t="e">
            <v>#N/A</v>
          </cell>
          <cell r="AF31" t="e">
            <v>#N/A</v>
          </cell>
          <cell r="AG31" t="e">
            <v>#N/A</v>
          </cell>
        </row>
        <row r="32">
          <cell r="A32" t="str">
            <v>China, Macao Spec Admin Reg + non-specified countries</v>
          </cell>
          <cell r="B32" t="str">
            <v>China, Macao Spec Admin Reg + non-specified countries</v>
          </cell>
          <cell r="C32">
            <v>1419.8366893699213</v>
          </cell>
          <cell r="D32">
            <v>1851.399533192427</v>
          </cell>
          <cell r="E32">
            <v>2444.2586284858335</v>
          </cell>
          <cell r="F32">
            <v>3957.6161335136849</v>
          </cell>
          <cell r="G32">
            <v>5940.7884337052719</v>
          </cell>
          <cell r="H32">
            <v>0</v>
          </cell>
          <cell r="I32" t="e">
            <v>#N/A</v>
          </cell>
          <cell r="J32" t="e">
            <v>#N/A</v>
          </cell>
          <cell r="K32" t="e">
            <v>#N/A</v>
          </cell>
          <cell r="L32" t="e">
            <v>#N/A</v>
          </cell>
          <cell r="M32" t="e">
            <v>#N/A</v>
          </cell>
          <cell r="N32">
            <v>0</v>
          </cell>
          <cell r="O32" t="e">
            <v>#N/A</v>
          </cell>
          <cell r="P32" t="e">
            <v>#N/A</v>
          </cell>
          <cell r="Q32" t="e">
            <v>#N/A</v>
          </cell>
          <cell r="R32" t="e">
            <v>#N/A</v>
          </cell>
          <cell r="S32" t="e">
            <v>#N/A</v>
          </cell>
          <cell r="T32">
            <v>0</v>
          </cell>
          <cell r="U32" t="e">
            <v>#N/A</v>
          </cell>
          <cell r="V32" t="e">
            <v>#N/A</v>
          </cell>
          <cell r="W32" t="e">
            <v>#N/A</v>
          </cell>
          <cell r="X32" t="e">
            <v>#N/A</v>
          </cell>
          <cell r="Y32" t="e">
            <v>#N/A</v>
          </cell>
          <cell r="Z32">
            <v>0</v>
          </cell>
          <cell r="AA32">
            <v>30</v>
          </cell>
          <cell r="AB32">
            <v>40</v>
          </cell>
          <cell r="AC32" t="e">
            <v>#N/A</v>
          </cell>
          <cell r="AD32" t="e">
            <v>#N/A</v>
          </cell>
          <cell r="AE32" t="e">
            <v>#N/A</v>
          </cell>
          <cell r="AF32" t="e">
            <v>#N/A</v>
          </cell>
          <cell r="AG32" t="e">
            <v>#N/A</v>
          </cell>
        </row>
        <row r="33">
          <cell r="A33" t="str">
            <v>Colombia</v>
          </cell>
          <cell r="B33" t="str">
            <v>Colombia</v>
          </cell>
          <cell r="C33">
            <v>3029.9256399508731</v>
          </cell>
          <cell r="D33">
            <v>3950.8789689764753</v>
          </cell>
          <cell r="E33">
            <v>5216.0378334827337</v>
          </cell>
          <cell r="F33">
            <v>8445.5365083837241</v>
          </cell>
          <cell r="G33">
            <v>12677.618018727975</v>
          </cell>
          <cell r="H33">
            <v>0</v>
          </cell>
          <cell r="I33">
            <v>5714.3196000000007</v>
          </cell>
          <cell r="J33">
            <v>5714.3196000000007</v>
          </cell>
          <cell r="K33">
            <v>7368.8483999999999</v>
          </cell>
          <cell r="L33">
            <v>9432.5721189002506</v>
          </cell>
          <cell r="M33">
            <v>14159.259881099752</v>
          </cell>
          <cell r="N33">
            <v>0</v>
          </cell>
          <cell r="O33">
            <v>6776.8178649706269</v>
          </cell>
          <cell r="P33">
            <v>6776.8178649706269</v>
          </cell>
          <cell r="Q33">
            <v>8738.983287070645</v>
          </cell>
          <cell r="R33">
            <v>11186.427732881277</v>
          </cell>
          <cell r="S33">
            <v>16791.977354049057</v>
          </cell>
          <cell r="T33">
            <v>0</v>
          </cell>
          <cell r="U33">
            <v>8036.872906966044</v>
          </cell>
          <cell r="V33">
            <v>8036.872906966044</v>
          </cell>
          <cell r="W33">
            <v>10363.875702979594</v>
          </cell>
          <cell r="X33">
            <v>13266.388408760457</v>
          </cell>
          <cell r="Y33">
            <v>19914.212029915481</v>
          </cell>
          <cell r="Z33">
            <v>0</v>
          </cell>
          <cell r="AA33">
            <v>30</v>
          </cell>
          <cell r="AB33">
            <v>40</v>
          </cell>
          <cell r="AC33">
            <v>0.11162323481897284</v>
          </cell>
          <cell r="AD33">
            <v>0.11162323481897284</v>
          </cell>
          <cell r="AE33">
            <v>0.14394271809693882</v>
          </cell>
          <cell r="AF33">
            <v>0.18425539456611745</v>
          </cell>
          <cell r="AG33">
            <v>0.27658627819327053</v>
          </cell>
        </row>
        <row r="34">
          <cell r="A34" t="str">
            <v>Comoros</v>
          </cell>
          <cell r="B34" t="str">
            <v>Comoros</v>
          </cell>
          <cell r="C34">
            <v>1696.1785509414399</v>
          </cell>
          <cell r="D34">
            <v>2211.7361813051589</v>
          </cell>
          <cell r="E34">
            <v>2919.9830442690072</v>
          </cell>
          <cell r="F34">
            <v>4727.8843044298601</v>
          </cell>
          <cell r="G34">
            <v>7097.0400979027854</v>
          </cell>
          <cell r="H34">
            <v>0</v>
          </cell>
          <cell r="I34">
            <v>2603.9304000000002</v>
          </cell>
          <cell r="J34">
            <v>2603.9304000000002</v>
          </cell>
          <cell r="K34">
            <v>3357.8748000000001</v>
          </cell>
          <cell r="L34">
            <v>4298.2838790392516</v>
          </cell>
          <cell r="M34">
            <v>6452.1657209607483</v>
          </cell>
          <cell r="N34">
            <v>0</v>
          </cell>
          <cell r="O34">
            <v>3006.4722793151514</v>
          </cell>
          <cell r="P34">
            <v>3006.4722793151514</v>
          </cell>
          <cell r="Q34">
            <v>3876.9690248291226</v>
          </cell>
          <cell r="R34">
            <v>4962.7560440781008</v>
          </cell>
          <cell r="S34">
            <v>7449.6067105387865</v>
          </cell>
          <cell r="T34">
            <v>0</v>
          </cell>
          <cell r="U34">
            <v>3471.2431508501304</v>
          </cell>
          <cell r="V34">
            <v>3471.2431508501304</v>
          </cell>
          <cell r="W34">
            <v>4476.3100814492782</v>
          </cell>
          <cell r="X34">
            <v>5729.9490322492993</v>
          </cell>
          <cell r="Y34">
            <v>8601.2422094826306</v>
          </cell>
          <cell r="Z34">
            <v>0</v>
          </cell>
          <cell r="AA34">
            <v>30</v>
          </cell>
          <cell r="AB34">
            <v>40</v>
          </cell>
          <cell r="AC34">
            <v>4.8211710428474039E-2</v>
          </cell>
          <cell r="AD34">
            <v>4.8211710428474039E-2</v>
          </cell>
          <cell r="AE34">
            <v>6.2170973353462201E-2</v>
          </cell>
          <cell r="AF34">
            <v>7.9582625447906924E-2</v>
          </cell>
          <cell r="AG34">
            <v>0.11946169735392541</v>
          </cell>
        </row>
        <row r="35">
          <cell r="A35" t="str">
            <v>Congo</v>
          </cell>
          <cell r="B35" t="str">
            <v>Congo</v>
          </cell>
          <cell r="C35">
            <v>3181.737397201879</v>
          </cell>
          <cell r="D35">
            <v>4148.8342821557408</v>
          </cell>
          <cell r="E35">
            <v>5477.3828179760112</v>
          </cell>
          <cell r="F35">
            <v>8868.6926813801165</v>
          </cell>
          <cell r="G35">
            <v>13312.818910724556</v>
          </cell>
          <cell r="H35">
            <v>0</v>
          </cell>
          <cell r="I35">
            <v>5398.9392000000007</v>
          </cell>
          <cell r="J35">
            <v>5398.9392000000007</v>
          </cell>
          <cell r="K35">
            <v>6962.1527999999998</v>
          </cell>
          <cell r="L35">
            <v>8911.9767920384638</v>
          </cell>
          <cell r="M35">
            <v>13377.792807961534</v>
          </cell>
          <cell r="N35">
            <v>0</v>
          </cell>
          <cell r="O35">
            <v>3582.7146583664744</v>
          </cell>
          <cell r="P35">
            <v>3582.7146583664744</v>
          </cell>
          <cell r="Q35">
            <v>4620.0570086707385</v>
          </cell>
          <cell r="R35">
            <v>5913.952483083719</v>
          </cell>
          <cell r="S35">
            <v>8877.4502942491708</v>
          </cell>
          <cell r="T35">
            <v>0</v>
          </cell>
          <cell r="U35">
            <v>2377.4752498183348</v>
          </cell>
          <cell r="V35">
            <v>2377.4752498183348</v>
          </cell>
          <cell r="W35">
            <v>3065.8515227312464</v>
          </cell>
          <cell r="X35">
            <v>3924.4754321417154</v>
          </cell>
          <cell r="Y35">
            <v>5891.0408359713092</v>
          </cell>
          <cell r="Z35">
            <v>0</v>
          </cell>
          <cell r="AA35">
            <v>30</v>
          </cell>
          <cell r="AB35">
            <v>40</v>
          </cell>
          <cell r="AC35">
            <v>3.3020489580810206E-2</v>
          </cell>
          <cell r="AD35">
            <v>3.3020489580810206E-2</v>
          </cell>
          <cell r="AE35">
            <v>4.2581271149045093E-2</v>
          </cell>
          <cell r="AF35">
            <v>5.45066032241905E-2</v>
          </cell>
          <cell r="AG35">
            <v>8.1820011610712631E-2</v>
          </cell>
        </row>
        <row r="36">
          <cell r="A36" t="str">
            <v xml:space="preserve">Congo, Dem. Rep. of the </v>
          </cell>
          <cell r="B36" t="str">
            <v>Democratic People's Repub</v>
          </cell>
          <cell r="C36">
            <v>911.31979788768183</v>
          </cell>
          <cell r="D36">
            <v>1188.3176854283183</v>
          </cell>
          <cell r="E36">
            <v>1568.8433014683026</v>
          </cell>
          <cell r="F36">
            <v>2540.1892780438284</v>
          </cell>
          <cell r="G36">
            <v>3813.0850929766502</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30</v>
          </cell>
          <cell r="AB36">
            <v>40</v>
          </cell>
          <cell r="AC36">
            <v>0</v>
          </cell>
          <cell r="AD36">
            <v>0</v>
          </cell>
          <cell r="AE36">
            <v>0</v>
          </cell>
          <cell r="AF36">
            <v>0</v>
          </cell>
          <cell r="AG36">
            <v>0</v>
          </cell>
        </row>
        <row r="37">
          <cell r="A37" t="str">
            <v>Costa Rica</v>
          </cell>
          <cell r="B37" t="str">
            <v>Costa Rica</v>
          </cell>
          <cell r="C37">
            <v>3931.1087005193272</v>
          </cell>
          <cell r="D37">
            <v>5125.9788309174728</v>
          </cell>
          <cell r="E37">
            <v>6767.4306719205224</v>
          </cell>
          <cell r="F37">
            <v>10957.470906513461</v>
          </cell>
          <cell r="G37">
            <v>16448.289633962828</v>
          </cell>
          <cell r="H37">
            <v>0</v>
          </cell>
          <cell r="I37">
            <v>6865.83</v>
          </cell>
          <cell r="J37">
            <v>6865.83</v>
          </cell>
          <cell r="K37">
            <v>8853.7692000000006</v>
          </cell>
          <cell r="L37">
            <v>11333.359287012816</v>
          </cell>
          <cell r="M37">
            <v>17012.536712987188</v>
          </cell>
          <cell r="N37">
            <v>0</v>
          </cell>
          <cell r="O37">
            <v>8461.4488920000003</v>
          </cell>
          <cell r="P37">
            <v>8461.4488920000003</v>
          </cell>
          <cell r="Q37">
            <v>10911.38516208</v>
          </cell>
          <cell r="R37">
            <v>13967.231985314593</v>
          </cell>
          <cell r="S37">
            <v>20966.250245085412</v>
          </cell>
          <cell r="T37">
            <v>0</v>
          </cell>
          <cell r="U37">
            <v>10427.8896145008</v>
          </cell>
          <cell r="V37">
            <v>10427.8896145008</v>
          </cell>
          <cell r="W37">
            <v>13447.191073747392</v>
          </cell>
          <cell r="X37">
            <v>17213.216698701704</v>
          </cell>
          <cell r="Y37">
            <v>25838.806802043258</v>
          </cell>
          <cell r="Z37">
            <v>0</v>
          </cell>
          <cell r="AA37">
            <v>30</v>
          </cell>
          <cell r="AB37">
            <v>40</v>
          </cell>
          <cell r="AC37">
            <v>0.14483180020140002</v>
          </cell>
          <cell r="AD37">
            <v>0.14483180020140002</v>
          </cell>
          <cell r="AE37">
            <v>0.18676654269093601</v>
          </cell>
          <cell r="AF37">
            <v>0.23907245414863479</v>
          </cell>
          <cell r="AG37">
            <v>0.35887231669504527</v>
          </cell>
        </row>
        <row r="38">
          <cell r="A38" t="str">
            <v>Côte d'Ivoire</v>
          </cell>
          <cell r="B38" t="str">
            <v>Côte d'Ivoire</v>
          </cell>
          <cell r="C38">
            <v>2432.6864672356282</v>
          </cell>
          <cell r="D38">
            <v>3172.1074850110072</v>
          </cell>
          <cell r="E38">
            <v>4187.886488959587</v>
          </cell>
          <cell r="F38">
            <v>6780.8074566551541</v>
          </cell>
          <cell r="G38">
            <v>10178.688672848797</v>
          </cell>
          <cell r="H38">
            <v>0</v>
          </cell>
          <cell r="I38">
            <v>3454.7328000000002</v>
          </cell>
          <cell r="J38">
            <v>3454.7328000000002</v>
          </cell>
          <cell r="K38">
            <v>4455.0216</v>
          </cell>
          <cell r="L38">
            <v>5702.6944774641843</v>
          </cell>
          <cell r="M38">
            <v>8560.3303225358159</v>
          </cell>
          <cell r="N38">
            <v>0</v>
          </cell>
          <cell r="O38">
            <v>3849.2124066981537</v>
          </cell>
          <cell r="P38">
            <v>3849.2124066981537</v>
          </cell>
          <cell r="Q38">
            <v>4963.7194560541002</v>
          </cell>
          <cell r="R38">
            <v>6353.8582012085517</v>
          </cell>
          <cell r="S38">
            <v>9537.7939743818297</v>
          </cell>
          <cell r="T38">
            <v>0</v>
          </cell>
          <cell r="U38">
            <v>4288.7357748416871</v>
          </cell>
          <cell r="V38">
            <v>4288.7357748416871</v>
          </cell>
          <cell r="W38">
            <v>5530.5031154978042</v>
          </cell>
          <cell r="X38">
            <v>7079.3752322879418</v>
          </cell>
          <cell r="Y38">
            <v>10626.869579818569</v>
          </cell>
          <cell r="Z38">
            <v>0</v>
          </cell>
          <cell r="AA38">
            <v>30</v>
          </cell>
          <cell r="AB38">
            <v>40</v>
          </cell>
          <cell r="AC38">
            <v>5.9565774650578988E-2</v>
          </cell>
          <cell r="AD38">
            <v>5.9565774650578988E-2</v>
          </cell>
          <cell r="AE38">
            <v>7.6812543270802836E-2</v>
          </cell>
          <cell r="AF38">
            <v>9.83246560039992E-2</v>
          </cell>
          <cell r="AG38">
            <v>0.14759541083081343</v>
          </cell>
        </row>
        <row r="39">
          <cell r="A39" t="str">
            <v>Cuba</v>
          </cell>
          <cell r="B39" t="str">
            <v>Cuba</v>
          </cell>
          <cell r="C39">
            <v>9432.7466329571398</v>
          </cell>
          <cell r="D39">
            <v>12299.85310545056</v>
          </cell>
          <cell r="E39">
            <v>16238.538221010289</v>
          </cell>
          <cell r="F39">
            <v>26292.594449369008</v>
          </cell>
          <cell r="G39">
            <v>39467.885648181116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30</v>
          </cell>
          <cell r="AB39">
            <v>40</v>
          </cell>
          <cell r="AC39">
            <v>0</v>
          </cell>
          <cell r="AD39">
            <v>0</v>
          </cell>
          <cell r="AE39">
            <v>0</v>
          </cell>
          <cell r="AF39">
            <v>0</v>
          </cell>
          <cell r="AG39">
            <v>0</v>
          </cell>
        </row>
        <row r="40">
          <cell r="A40" t="str">
            <v>Cyprus</v>
          </cell>
          <cell r="B40" t="str">
            <v>Cyprus</v>
          </cell>
          <cell r="C40">
            <v>21412.187820434399</v>
          </cell>
          <cell r="D40">
            <v>27920.474820926676</v>
          </cell>
          <cell r="E40">
            <v>36861.22863755656</v>
          </cell>
          <cell r="F40">
            <v>59683.779554662637</v>
          </cell>
          <cell r="G40">
            <v>89591.485201309479</v>
          </cell>
          <cell r="H40">
            <v>0</v>
          </cell>
          <cell r="I40">
            <v>23933.699999999997</v>
          </cell>
          <cell r="J40">
            <v>23933.699999999997</v>
          </cell>
          <cell r="K40">
            <v>30863.507999999998</v>
          </cell>
          <cell r="L40">
            <v>39507.136712828287</v>
          </cell>
          <cell r="M40">
            <v>59304.271287171716</v>
          </cell>
          <cell r="N40">
            <v>0</v>
          </cell>
          <cell r="O40">
            <v>23650.348381024094</v>
          </cell>
          <cell r="P40">
            <v>23650.348381024094</v>
          </cell>
          <cell r="Q40">
            <v>30498.114226405622</v>
          </cell>
          <cell r="R40">
            <v>39039.410822193648</v>
          </cell>
          <cell r="S40">
            <v>58602.166669774226</v>
          </cell>
          <cell r="T40">
            <v>0</v>
          </cell>
          <cell r="U40">
            <v>23370.351368313677</v>
          </cell>
          <cell r="V40">
            <v>23370.351368313677</v>
          </cell>
          <cell r="W40">
            <v>30137.046358012351</v>
          </cell>
          <cell r="X40">
            <v>38577.222349022595</v>
          </cell>
          <cell r="Y40">
            <v>57908.374284920392</v>
          </cell>
          <cell r="Z40">
            <v>0</v>
          </cell>
          <cell r="AA40">
            <v>30</v>
          </cell>
          <cell r="AB40">
            <v>40</v>
          </cell>
          <cell r="AC40">
            <v>0.32458821344880107</v>
          </cell>
          <cell r="AD40">
            <v>0.32458821344880107</v>
          </cell>
          <cell r="AE40">
            <v>0.41857008830572712</v>
          </cell>
          <cell r="AF40">
            <v>0.53579475484753603</v>
          </cell>
          <cell r="AG40">
            <v>0.80428297617944999</v>
          </cell>
        </row>
        <row r="41">
          <cell r="A41" t="str">
            <v>Djibouti</v>
          </cell>
          <cell r="B41" t="str">
            <v>Djibouti</v>
          </cell>
          <cell r="C41">
            <v>1430.6450281191333</v>
          </cell>
          <cell r="D41">
            <v>1865.4930930114488</v>
          </cell>
          <cell r="E41">
            <v>2462.8652579983323</v>
          </cell>
          <cell r="F41">
            <v>3987.7430179156822</v>
          </cell>
          <cell r="G41">
            <v>5986.0119825187494</v>
          </cell>
          <cell r="H41">
            <v>0</v>
          </cell>
          <cell r="I41">
            <v>6188.5092000000004</v>
          </cell>
          <cell r="J41">
            <v>6188.5092000000004</v>
          </cell>
          <cell r="K41">
            <v>7980.3360000000002</v>
          </cell>
          <cell r="L41">
            <v>10215.30845609778</v>
          </cell>
          <cell r="M41">
            <v>15334.227543902218</v>
          </cell>
          <cell r="N41">
            <v>0</v>
          </cell>
          <cell r="O41">
            <v>7384.3123048127009</v>
          </cell>
          <cell r="P41">
            <v>7384.3123048127009</v>
          </cell>
          <cell r="Q41">
            <v>9522.373065445192</v>
          </cell>
          <cell r="R41">
            <v>12189.20833628559</v>
          </cell>
          <cell r="S41">
            <v>18297.254068432991</v>
          </cell>
          <cell r="T41">
            <v>0</v>
          </cell>
          <cell r="U41">
            <v>8811.1799551026379</v>
          </cell>
          <cell r="V41">
            <v>8811.1799551026379</v>
          </cell>
          <cell r="W41">
            <v>11362.377323149809</v>
          </cell>
          <cell r="X41">
            <v>14544.52408401675</v>
          </cell>
          <cell r="Y41">
            <v>21832.824997951684</v>
          </cell>
          <cell r="Z41">
            <v>0</v>
          </cell>
          <cell r="AA41">
            <v>30</v>
          </cell>
          <cell r="AB41">
            <v>40</v>
          </cell>
          <cell r="AC41">
            <v>0.12237749937642552</v>
          </cell>
          <cell r="AD41">
            <v>0.12237749937642552</v>
          </cell>
          <cell r="AE41">
            <v>0.15781079615485846</v>
          </cell>
          <cell r="AF41">
            <v>0.2020072789446771</v>
          </cell>
          <cell r="AG41">
            <v>0.3032336805271067</v>
          </cell>
        </row>
        <row r="42">
          <cell r="A42" t="str">
            <v>Dominican Republic</v>
          </cell>
          <cell r="B42" t="str">
            <v>Dominican Republic</v>
          </cell>
          <cell r="C42">
            <v>3856.7447734939178</v>
          </cell>
          <cell r="D42">
            <v>5029.0118058983517</v>
          </cell>
          <cell r="E42">
            <v>6639.4126599612673</v>
          </cell>
          <cell r="F42">
            <v>10750.190816098417</v>
          </cell>
          <cell r="G42">
            <v>16137.140921674301</v>
          </cell>
          <cell r="H42">
            <v>0</v>
          </cell>
          <cell r="I42">
            <v>6377.0064000000002</v>
          </cell>
          <cell r="J42">
            <v>6377.0064000000002</v>
          </cell>
          <cell r="K42">
            <v>8223.4104000000007</v>
          </cell>
          <cell r="L42">
            <v>10526.460807668402</v>
          </cell>
          <cell r="M42">
            <v>15801.2991923316</v>
          </cell>
          <cell r="N42">
            <v>0</v>
          </cell>
          <cell r="O42">
            <v>7576.0476365739087</v>
          </cell>
          <cell r="P42">
            <v>7576.0476365739087</v>
          </cell>
          <cell r="Q42">
            <v>9769.6230829401866</v>
          </cell>
          <cell r="R42">
            <v>12505.706207762951</v>
          </cell>
          <cell r="S42">
            <v>18772.34989145707</v>
          </cell>
          <cell r="T42">
            <v>0</v>
          </cell>
          <cell r="U42">
            <v>9000.5394681173766</v>
          </cell>
          <cell r="V42">
            <v>9000.5394681173766</v>
          </cell>
          <cell r="W42">
            <v>11606.563522929333</v>
          </cell>
          <cell r="X42">
            <v>14857.100654471691</v>
          </cell>
          <cell r="Y42">
            <v>22302.034545254934</v>
          </cell>
          <cell r="Z42">
            <v>0</v>
          </cell>
          <cell r="AA42">
            <v>30</v>
          </cell>
          <cell r="AB42">
            <v>40</v>
          </cell>
          <cell r="AC42">
            <v>0.12500749261274136</v>
          </cell>
          <cell r="AD42">
            <v>0.12500749261274136</v>
          </cell>
          <cell r="AE42">
            <v>0.16120227115179631</v>
          </cell>
          <cell r="AF42">
            <v>0.2063486202009957</v>
          </cell>
          <cell r="AG42">
            <v>0.30975047979520742</v>
          </cell>
        </row>
        <row r="43">
          <cell r="A43" t="str">
            <v>Ecuador</v>
          </cell>
          <cell r="B43" t="str">
            <v>Ecuador</v>
          </cell>
          <cell r="C43">
            <v>3294.7736282107398</v>
          </cell>
          <cell r="D43">
            <v>4296.2281527962487</v>
          </cell>
          <cell r="E43">
            <v>5671.975467288049</v>
          </cell>
          <cell r="F43">
            <v>9183.7669535562854</v>
          </cell>
          <cell r="G43">
            <v>13785.777764932698</v>
          </cell>
          <cell r="H43">
            <v>0</v>
          </cell>
          <cell r="I43">
            <v>7479.3935999999994</v>
          </cell>
          <cell r="J43">
            <v>7479.3935999999994</v>
          </cell>
          <cell r="K43">
            <v>9644.9832000000006</v>
          </cell>
          <cell r="L43">
            <v>12346.1637418091</v>
          </cell>
          <cell r="M43">
            <v>18532.860258190896</v>
          </cell>
          <cell r="N43">
            <v>0</v>
          </cell>
          <cell r="O43">
            <v>7900.5912968025286</v>
          </cell>
          <cell r="P43">
            <v>7900.5912968025286</v>
          </cell>
          <cell r="Q43">
            <v>10188.134814529163</v>
          </cell>
          <cell r="R43">
            <v>13041.430766183494</v>
          </cell>
          <cell r="S43">
            <v>19576.527495587405</v>
          </cell>
          <cell r="T43">
            <v>0</v>
          </cell>
          <cell r="U43">
            <v>8345.5084967198236</v>
          </cell>
          <cell r="V43">
            <v>8345.5084967198236</v>
          </cell>
          <cell r="W43">
            <v>10761.87369606006</v>
          </cell>
          <cell r="X43">
            <v>13775.851348318138</v>
          </cell>
          <cell r="Y43">
            <v>20678.968245935506</v>
          </cell>
          <cell r="Z43">
            <v>0</v>
          </cell>
          <cell r="AA43">
            <v>30</v>
          </cell>
          <cell r="AB43">
            <v>40</v>
          </cell>
          <cell r="AC43">
            <v>0.11590984023221979</v>
          </cell>
          <cell r="AD43">
            <v>0.11590984023221979</v>
          </cell>
          <cell r="AE43">
            <v>0.14947046800083416</v>
          </cell>
          <cell r="AF43">
            <v>0.1913312687266408</v>
          </cell>
          <cell r="AG43">
            <v>0.28720789230465982</v>
          </cell>
        </row>
        <row r="44">
          <cell r="A44" t="str">
            <v>Egypt</v>
          </cell>
          <cell r="B44" t="str">
            <v>Egypt</v>
          </cell>
          <cell r="C44">
            <v>2533.9528156823826</v>
          </cell>
          <cell r="D44">
            <v>3304.1539884195245</v>
          </cell>
          <cell r="E44">
            <v>4362.2172044703084</v>
          </cell>
          <cell r="F44">
            <v>7063.0746620284317</v>
          </cell>
          <cell r="G44">
            <v>10602.400749089777</v>
          </cell>
          <cell r="H44">
            <v>0</v>
          </cell>
          <cell r="I44">
            <v>7934.6772000000001</v>
          </cell>
          <cell r="J44">
            <v>7934.6772000000001</v>
          </cell>
          <cell r="K44">
            <v>10232.0916</v>
          </cell>
          <cell r="L44">
            <v>13097.694643636631</v>
          </cell>
          <cell r="M44">
            <v>19660.98535636337</v>
          </cell>
          <cell r="N44">
            <v>0</v>
          </cell>
          <cell r="O44">
            <v>14005.419378948</v>
          </cell>
          <cell r="P44">
            <v>14005.419378948</v>
          </cell>
          <cell r="Q44">
            <v>18060.562562243998</v>
          </cell>
          <cell r="R44">
            <v>23118.609838536577</v>
          </cell>
          <cell r="S44">
            <v>34703.408642663417</v>
          </cell>
          <cell r="T44">
            <v>0</v>
          </cell>
          <cell r="U44">
            <v>24720.825691587321</v>
          </cell>
          <cell r="V44">
            <v>24720.825691587321</v>
          </cell>
          <cell r="W44">
            <v>31878.518372991257</v>
          </cell>
          <cell r="X44">
            <v>40806.427039902519</v>
          </cell>
          <cell r="Y44">
            <v>61254.639561078766</v>
          </cell>
          <cell r="Z44">
            <v>0</v>
          </cell>
          <cell r="AA44">
            <v>30</v>
          </cell>
          <cell r="AB44">
            <v>40</v>
          </cell>
          <cell r="AC44">
            <v>0.34334480127204614</v>
          </cell>
          <cell r="AD44">
            <v>0.34334480127204614</v>
          </cell>
          <cell r="AE44">
            <v>0.44275719962487858</v>
          </cell>
          <cell r="AF44">
            <v>0.56675593110975719</v>
          </cell>
          <cell r="AG44">
            <v>0.85075888279276068</v>
          </cell>
        </row>
        <row r="45">
          <cell r="A45" t="str">
            <v>El Salvador</v>
          </cell>
          <cell r="B45" t="str">
            <v>El Salvador</v>
          </cell>
          <cell r="C45">
            <v>3111.8712327721664</v>
          </cell>
          <cell r="D45">
            <v>4057.7321257038484</v>
          </cell>
          <cell r="E45">
            <v>5357.1077352675065</v>
          </cell>
          <cell r="F45">
            <v>8673.9495383102931</v>
          </cell>
          <cell r="G45">
            <v>13020.48944448462</v>
          </cell>
          <cell r="H45">
            <v>0</v>
          </cell>
          <cell r="I45">
            <v>4806.7811999999994</v>
          </cell>
          <cell r="J45">
            <v>4806.7811999999994</v>
          </cell>
          <cell r="K45">
            <v>6198.5412000000006</v>
          </cell>
          <cell r="L45">
            <v>7934.5087504494459</v>
          </cell>
          <cell r="M45">
            <v>11910.512849550556</v>
          </cell>
          <cell r="N45">
            <v>0</v>
          </cell>
          <cell r="O45">
            <v>5255.8274754689428</v>
          </cell>
          <cell r="P45">
            <v>5255.8274754689428</v>
          </cell>
          <cell r="Q45">
            <v>6777.6047611208596</v>
          </cell>
          <cell r="R45">
            <v>8675.7452357017937</v>
          </cell>
          <cell r="S45">
            <v>13023.184970764574</v>
          </cell>
          <cell r="T45">
            <v>0</v>
          </cell>
          <cell r="U45">
            <v>5746.8233527863185</v>
          </cell>
          <cell r="V45">
            <v>5746.8233527863185</v>
          </cell>
          <cell r="W45">
            <v>7410.7640517043164</v>
          </cell>
          <cell r="X45">
            <v>9486.2275362086948</v>
          </cell>
          <cell r="Y45">
            <v>14239.802175197543</v>
          </cell>
          <cell r="Z45">
            <v>0</v>
          </cell>
          <cell r="AA45">
            <v>30</v>
          </cell>
          <cell r="AB45">
            <v>40</v>
          </cell>
          <cell r="AC45">
            <v>7.9816991010921087E-2</v>
          </cell>
          <cell r="AD45">
            <v>7.9816991010921087E-2</v>
          </cell>
          <cell r="AE45">
            <v>0.10292727849589328</v>
          </cell>
          <cell r="AF45">
            <v>0.13175316022512076</v>
          </cell>
          <cell r="AG45">
            <v>0.19777503021107698</v>
          </cell>
        </row>
        <row r="46">
          <cell r="A46" t="str">
            <v>Equatorial Guinea</v>
          </cell>
          <cell r="B46" t="str">
            <v>Equatorial Guinea</v>
          </cell>
          <cell r="C46">
            <v>8550.4669712172454</v>
          </cell>
          <cell r="D46">
            <v>11149.402376771837</v>
          </cell>
          <cell r="E46">
            <v>14719.687713701385</v>
          </cell>
          <cell r="F46">
            <v>23833.350897124757</v>
          </cell>
          <cell r="G46">
            <v>35776.308406235257</v>
          </cell>
          <cell r="H46">
            <v>0</v>
          </cell>
          <cell r="I46">
            <v>18646.547999999999</v>
          </cell>
          <cell r="J46">
            <v>18646.547999999999</v>
          </cell>
          <cell r="K46">
            <v>24045.491999999998</v>
          </cell>
          <cell r="L46">
            <v>30779.680769161252</v>
          </cell>
          <cell r="M46">
            <v>46203.463230838744</v>
          </cell>
          <cell r="N46">
            <v>0</v>
          </cell>
          <cell r="O46">
            <v>13885.268572049266</v>
          </cell>
          <cell r="P46">
            <v>13885.268572049266</v>
          </cell>
          <cell r="Q46">
            <v>17905.625983268434</v>
          </cell>
          <cell r="R46">
            <v>22920.281761629227</v>
          </cell>
          <cell r="S46">
            <v>34405.697822406546</v>
          </cell>
          <cell r="T46">
            <v>0</v>
          </cell>
          <cell r="U46">
            <v>10339.752071962012</v>
          </cell>
          <cell r="V46">
            <v>10339.752071962012</v>
          </cell>
          <cell r="W46">
            <v>13333.536359027201</v>
          </cell>
          <cell r="X46">
            <v>17067.731142904537</v>
          </cell>
          <cell r="Y46">
            <v>25620.418035171202</v>
          </cell>
          <cell r="Z46">
            <v>0</v>
          </cell>
          <cell r="AA46">
            <v>30</v>
          </cell>
          <cell r="AB46">
            <v>40</v>
          </cell>
          <cell r="AC46">
            <v>0.14360766766613905</v>
          </cell>
          <cell r="AD46">
            <v>0.14360766766613905</v>
          </cell>
          <cell r="AE46">
            <v>0.18518800498648894</v>
          </cell>
          <cell r="AF46">
            <v>0.2370518214292297</v>
          </cell>
          <cell r="AG46">
            <v>0.35583913937737782</v>
          </cell>
        </row>
        <row r="47">
          <cell r="A47" t="str">
            <v>Eritrea</v>
          </cell>
          <cell r="B47" t="str">
            <v>Eritrea</v>
          </cell>
          <cell r="C47">
            <v>1149.7122751713709</v>
          </cell>
          <cell r="D47">
            <v>1499.1701408296994</v>
          </cell>
          <cell r="E47">
            <v>1979.2375911280176</v>
          </cell>
          <cell r="F47">
            <v>3204.6783148955969</v>
          </cell>
          <cell r="G47">
            <v>4810.5514088793398</v>
          </cell>
          <cell r="H47">
            <v>0</v>
          </cell>
          <cell r="I47">
            <v>1511.1228000000001</v>
          </cell>
          <cell r="J47">
            <v>1511.1228000000001</v>
          </cell>
          <cell r="K47">
            <v>1948.6548</v>
          </cell>
          <cell r="L47">
            <v>2494.3966886183675</v>
          </cell>
          <cell r="M47">
            <v>3744.345711381633</v>
          </cell>
          <cell r="N47">
            <v>0</v>
          </cell>
          <cell r="O47">
            <v>2662.387848741032</v>
          </cell>
          <cell r="P47">
            <v>2662.387848741032</v>
          </cell>
          <cell r="Q47">
            <v>3433.2582771637653</v>
          </cell>
          <cell r="R47">
            <v>4394.7794538719209</v>
          </cell>
          <cell r="S47">
            <v>6597.0154930281333</v>
          </cell>
          <cell r="T47">
            <v>0</v>
          </cell>
          <cell r="U47">
            <v>4690.7564740098551</v>
          </cell>
          <cell r="V47">
            <v>4690.7564740098551</v>
          </cell>
          <cell r="W47">
            <v>6048.9227736557068</v>
          </cell>
          <cell r="X47">
            <v>7742.9891309199684</v>
          </cell>
          <cell r="Y47">
            <v>11623.022223339114</v>
          </cell>
          <cell r="Z47">
            <v>0</v>
          </cell>
          <cell r="AA47">
            <v>30</v>
          </cell>
          <cell r="AB47">
            <v>40</v>
          </cell>
          <cell r="AC47">
            <v>6.5149395472359095E-2</v>
          </cell>
          <cell r="AD47">
            <v>6.5149395472359095E-2</v>
          </cell>
          <cell r="AE47">
            <v>8.4012816300773702E-2</v>
          </cell>
          <cell r="AF47">
            <v>0.10754151570722179</v>
          </cell>
          <cell r="AG47">
            <v>0.16143086421304323</v>
          </cell>
        </row>
        <row r="48">
          <cell r="A48" t="str">
            <v>Ethiopia</v>
          </cell>
          <cell r="B48" t="str">
            <v>Ethiopia</v>
          </cell>
          <cell r="C48">
            <v>894.21028507191727</v>
          </cell>
          <cell r="D48">
            <v>1166.0076942318562</v>
          </cell>
          <cell r="E48">
            <v>1539.3891574514437</v>
          </cell>
          <cell r="F48">
            <v>2492.4986637195302</v>
          </cell>
          <cell r="G48">
            <v>3741.496580999732</v>
          </cell>
          <cell r="H48">
            <v>0</v>
          </cell>
          <cell r="I48">
            <v>1610.364</v>
          </cell>
          <cell r="J48">
            <v>1610.364</v>
          </cell>
          <cell r="K48">
            <v>2076.6312000000003</v>
          </cell>
          <cell r="L48">
            <v>2658.2127498133391</v>
          </cell>
          <cell r="M48">
            <v>3990.2504501866601</v>
          </cell>
          <cell r="N48">
            <v>0</v>
          </cell>
          <cell r="O48">
            <v>2589.3857201801543</v>
          </cell>
          <cell r="P48">
            <v>2589.3857201801543</v>
          </cell>
          <cell r="Q48">
            <v>3339.1203326456493</v>
          </cell>
          <cell r="R48">
            <v>4274.2747202293895</v>
          </cell>
          <cell r="S48">
            <v>6416.1255068144646</v>
          </cell>
          <cell r="T48">
            <v>0</v>
          </cell>
          <cell r="U48">
            <v>4163.6042583371809</v>
          </cell>
          <cell r="V48">
            <v>4163.6042583371809</v>
          </cell>
          <cell r="W48">
            <v>5369.1404597444125</v>
          </cell>
          <cell r="X48">
            <v>6872.8224952178543</v>
          </cell>
          <cell r="Y48">
            <v>10316.812699631282</v>
          </cell>
          <cell r="Z48">
            <v>0</v>
          </cell>
          <cell r="AA48">
            <v>30</v>
          </cell>
          <cell r="AB48">
            <v>40</v>
          </cell>
          <cell r="AC48">
            <v>5.7827836921349733E-2</v>
          </cell>
          <cell r="AD48">
            <v>5.7827836921349733E-2</v>
          </cell>
          <cell r="AE48">
            <v>7.4571395274227958E-2</v>
          </cell>
          <cell r="AF48">
            <v>9.5455867989136869E-2</v>
          </cell>
          <cell r="AG48">
            <v>0.14328906527265672</v>
          </cell>
        </row>
        <row r="49">
          <cell r="A49" t="str">
            <v>Fiji</v>
          </cell>
          <cell r="B49" t="str">
            <v>Fiji</v>
          </cell>
          <cell r="C49">
            <v>2420.0234583488032</v>
          </cell>
          <cell r="D49">
            <v>3155.5955235175438</v>
          </cell>
          <cell r="E49">
            <v>4166.0870320460253</v>
          </cell>
          <cell r="F49">
            <v>6745.5109125916515</v>
          </cell>
          <cell r="G49">
            <v>10125.704933737126</v>
          </cell>
          <cell r="H49">
            <v>0</v>
          </cell>
          <cell r="I49">
            <v>9409.4807999999994</v>
          </cell>
          <cell r="J49">
            <v>9409.4807999999994</v>
          </cell>
          <cell r="K49">
            <v>12133.907999999999</v>
          </cell>
          <cell r="L49">
            <v>15532.140816259418</v>
          </cell>
          <cell r="M49">
            <v>23315.33918374058</v>
          </cell>
          <cell r="N49">
            <v>0</v>
          </cell>
          <cell r="O49">
            <v>11638.208019422238</v>
          </cell>
          <cell r="P49">
            <v>11638.208019422238</v>
          </cell>
          <cell r="Q49">
            <v>15007.942350286919</v>
          </cell>
          <cell r="R49">
            <v>19211.079723610874</v>
          </cell>
          <cell r="S49">
            <v>28837.804468845843</v>
          </cell>
          <cell r="T49">
            <v>0</v>
          </cell>
          <cell r="U49">
            <v>14394.830998894657</v>
          </cell>
          <cell r="V49">
            <v>14394.830998894657</v>
          </cell>
          <cell r="W49">
            <v>18562.719742850833</v>
          </cell>
          <cell r="X49">
            <v>23761.411161080006</v>
          </cell>
          <cell r="Y49">
            <v>35668.319471128751</v>
          </cell>
          <cell r="Z49">
            <v>0</v>
          </cell>
          <cell r="AA49">
            <v>30</v>
          </cell>
          <cell r="AB49">
            <v>40</v>
          </cell>
          <cell r="AC49">
            <v>0.19992820831798136</v>
          </cell>
          <cell r="AD49">
            <v>0.19992820831798136</v>
          </cell>
          <cell r="AE49">
            <v>0.25781555198403938</v>
          </cell>
          <cell r="AF49">
            <v>0.33001959945944453</v>
          </cell>
          <cell r="AG49">
            <v>0.49539332598789926</v>
          </cell>
        </row>
        <row r="50">
          <cell r="A50" t="str">
            <v>French Guiana + small states</v>
          </cell>
          <cell r="B50" t="str">
            <v>French Guiana + small states (AmrB)</v>
          </cell>
          <cell r="C50">
            <v>4297.4292994982361</v>
          </cell>
          <cell r="D50">
            <v>5603.6434743415612</v>
          </cell>
          <cell r="E50">
            <v>7398.0541031572793</v>
          </cell>
          <cell r="F50">
            <v>11978.543487192217</v>
          </cell>
          <cell r="G50">
            <v>17981.024485608079</v>
          </cell>
          <cell r="H50">
            <v>0</v>
          </cell>
          <cell r="I50" t="e">
            <v>#N/A</v>
          </cell>
          <cell r="J50" t="e">
            <v>#N/A</v>
          </cell>
          <cell r="K50" t="e">
            <v>#N/A</v>
          </cell>
          <cell r="L50" t="e">
            <v>#N/A</v>
          </cell>
          <cell r="M50" t="e">
            <v>#N/A</v>
          </cell>
          <cell r="N50">
            <v>0</v>
          </cell>
          <cell r="O50" t="e">
            <v>#N/A</v>
          </cell>
          <cell r="P50" t="e">
            <v>#N/A</v>
          </cell>
          <cell r="Q50" t="e">
            <v>#N/A</v>
          </cell>
          <cell r="R50" t="e">
            <v>#N/A</v>
          </cell>
          <cell r="S50" t="e">
            <v>#N/A</v>
          </cell>
          <cell r="T50">
            <v>0</v>
          </cell>
          <cell r="U50" t="e">
            <v>#N/A</v>
          </cell>
          <cell r="V50" t="e">
            <v>#N/A</v>
          </cell>
          <cell r="W50" t="e">
            <v>#N/A</v>
          </cell>
          <cell r="X50" t="e">
            <v>#N/A</v>
          </cell>
          <cell r="Y50" t="e">
            <v>#N/A</v>
          </cell>
          <cell r="Z50">
            <v>0</v>
          </cell>
          <cell r="AA50">
            <v>30</v>
          </cell>
          <cell r="AB50">
            <v>40</v>
          </cell>
          <cell r="AC50" t="e">
            <v>#N/A</v>
          </cell>
          <cell r="AD50" t="e">
            <v>#N/A</v>
          </cell>
          <cell r="AE50" t="e">
            <v>#N/A</v>
          </cell>
          <cell r="AF50" t="e">
            <v>#N/A</v>
          </cell>
          <cell r="AG50" t="e">
            <v>#N/A</v>
          </cell>
        </row>
        <row r="51">
          <cell r="A51" t="str">
            <v>French Polynesia</v>
          </cell>
          <cell r="B51" t="str">
            <v>French Polynesia (WprB)</v>
          </cell>
          <cell r="C51">
            <v>1607.2204636562374</v>
          </cell>
          <cell r="D51">
            <v>2095.7390652237295</v>
          </cell>
          <cell r="E51">
            <v>2766.8410850223117</v>
          </cell>
          <cell r="F51">
            <v>4479.9248284688119</v>
          </cell>
          <cell r="G51">
            <v>6724.8274483881441</v>
          </cell>
          <cell r="H51">
            <v>0</v>
          </cell>
          <cell r="I51" t="e">
            <v>#N/A</v>
          </cell>
          <cell r="J51" t="e">
            <v>#N/A</v>
          </cell>
          <cell r="K51" t="e">
            <v>#N/A</v>
          </cell>
          <cell r="L51" t="e">
            <v>#N/A</v>
          </cell>
          <cell r="M51" t="e">
            <v>#N/A</v>
          </cell>
          <cell r="N51">
            <v>0</v>
          </cell>
          <cell r="O51" t="e">
            <v>#N/A</v>
          </cell>
          <cell r="P51" t="e">
            <v>#N/A</v>
          </cell>
          <cell r="Q51" t="e">
            <v>#N/A</v>
          </cell>
          <cell r="R51" t="e">
            <v>#N/A</v>
          </cell>
          <cell r="S51" t="e">
            <v>#N/A</v>
          </cell>
          <cell r="T51">
            <v>0</v>
          </cell>
          <cell r="U51" t="e">
            <v>#N/A</v>
          </cell>
          <cell r="V51" t="e">
            <v>#N/A</v>
          </cell>
          <cell r="W51" t="e">
            <v>#N/A</v>
          </cell>
          <cell r="X51" t="e">
            <v>#N/A</v>
          </cell>
          <cell r="Y51" t="e">
            <v>#N/A</v>
          </cell>
          <cell r="Z51">
            <v>0</v>
          </cell>
          <cell r="AA51">
            <v>30</v>
          </cell>
          <cell r="AB51">
            <v>40</v>
          </cell>
          <cell r="AC51" t="e">
            <v>#N/A</v>
          </cell>
          <cell r="AD51" t="e">
            <v>#N/A</v>
          </cell>
          <cell r="AE51" t="e">
            <v>#N/A</v>
          </cell>
          <cell r="AF51" t="e">
            <v>#N/A</v>
          </cell>
          <cell r="AG51" t="e">
            <v>#N/A</v>
          </cell>
        </row>
        <row r="52">
          <cell r="A52" t="str">
            <v>Gabon</v>
          </cell>
          <cell r="B52" t="str">
            <v>Gabon</v>
          </cell>
          <cell r="C52">
            <v>5999.627108853686</v>
          </cell>
          <cell r="D52">
            <v>7823.2284824176377</v>
          </cell>
          <cell r="E52">
            <v>10328.399342195362</v>
          </cell>
          <cell r="F52">
            <v>16723.205717132398</v>
          </cell>
          <cell r="G52">
            <v>25103.249973516031</v>
          </cell>
          <cell r="H52">
            <v>0</v>
          </cell>
          <cell r="I52">
            <v>10940.746799999999</v>
          </cell>
          <cell r="J52">
            <v>10940.746799999999</v>
          </cell>
          <cell r="K52">
            <v>14108.544</v>
          </cell>
          <cell r="L52">
            <v>18059.79067699685</v>
          </cell>
          <cell r="M52">
            <v>27109.601323003149</v>
          </cell>
          <cell r="N52">
            <v>0</v>
          </cell>
          <cell r="O52">
            <v>9580.9359565421255</v>
          </cell>
          <cell r="P52">
            <v>9580.9359565421255</v>
          </cell>
          <cell r="Q52">
            <v>12355.011862997933</v>
          </cell>
          <cell r="R52">
            <v>15815.163354741322</v>
          </cell>
          <cell r="S52">
            <v>23740.185092582789</v>
          </cell>
          <cell r="T52">
            <v>0</v>
          </cell>
          <cell r="U52">
            <v>8390.1341911469681</v>
          </cell>
          <cell r="V52">
            <v>8390.1341911469681</v>
          </cell>
          <cell r="W52">
            <v>10819.423899079853</v>
          </cell>
          <cell r="X52">
            <v>13849.517771860741</v>
          </cell>
          <cell r="Y52">
            <v>20789.549116381324</v>
          </cell>
          <cell r="Z52">
            <v>0</v>
          </cell>
          <cell r="AA52">
            <v>30</v>
          </cell>
          <cell r="AB52">
            <v>40</v>
          </cell>
          <cell r="AC52">
            <v>0.1165296415437079</v>
          </cell>
          <cell r="AD52">
            <v>0.1165296415437079</v>
          </cell>
          <cell r="AE52">
            <v>0.15026977637610905</v>
          </cell>
          <cell r="AF52">
            <v>0.19235441349806587</v>
          </cell>
          <cell r="AG52">
            <v>0.28874373772751838</v>
          </cell>
        </row>
        <row r="53">
          <cell r="A53" t="str">
            <v>Gambia</v>
          </cell>
          <cell r="B53" t="str">
            <v>Gambia</v>
          </cell>
          <cell r="C53">
            <v>1865.5314310218282</v>
          </cell>
          <cell r="D53">
            <v>2432.5642846166484</v>
          </cell>
          <cell r="E53">
            <v>3211.5251923868377</v>
          </cell>
          <cell r="F53">
            <v>5199.9341503600854</v>
          </cell>
          <cell r="G53">
            <v>7805.6354164550312</v>
          </cell>
          <cell r="H53">
            <v>0</v>
          </cell>
          <cell r="I53">
            <v>2295.9107999999997</v>
          </cell>
          <cell r="J53">
            <v>2295.9107999999997</v>
          </cell>
          <cell r="K53">
            <v>2960.67</v>
          </cell>
          <cell r="L53">
            <v>3789.8377531989786</v>
          </cell>
          <cell r="M53">
            <v>5688.9358468010223</v>
          </cell>
          <cell r="N53">
            <v>0</v>
          </cell>
          <cell r="O53">
            <v>2295.9107999999997</v>
          </cell>
          <cell r="P53">
            <v>2295.9107999999997</v>
          </cell>
          <cell r="Q53">
            <v>2960.67</v>
          </cell>
          <cell r="R53">
            <v>3789.8377531989786</v>
          </cell>
          <cell r="S53">
            <v>5688.9358468010223</v>
          </cell>
          <cell r="T53">
            <v>0</v>
          </cell>
          <cell r="U53">
            <v>2295.9107999999997</v>
          </cell>
          <cell r="V53">
            <v>2295.9107999999997</v>
          </cell>
          <cell r="W53">
            <v>2960.67</v>
          </cell>
          <cell r="X53">
            <v>3789.8377531989786</v>
          </cell>
          <cell r="Y53">
            <v>5688.9358468010223</v>
          </cell>
          <cell r="Z53">
            <v>0</v>
          </cell>
          <cell r="AA53">
            <v>30</v>
          </cell>
          <cell r="AB53">
            <v>40</v>
          </cell>
          <cell r="AC53">
            <v>3.1887649999999997E-2</v>
          </cell>
          <cell r="AD53">
            <v>3.1887649999999997E-2</v>
          </cell>
          <cell r="AE53">
            <v>4.1120416666666666E-2</v>
          </cell>
          <cell r="AF53">
            <v>5.2636635461096919E-2</v>
          </cell>
          <cell r="AG53">
            <v>7.9012997872236423E-2</v>
          </cell>
        </row>
        <row r="54">
          <cell r="A54" t="str">
            <v>Georgia</v>
          </cell>
          <cell r="B54" t="str">
            <v>Georgia</v>
          </cell>
          <cell r="C54">
            <v>1202.7003319990597</v>
          </cell>
          <cell r="D54">
            <v>1568.2640474810985</v>
          </cell>
          <cell r="E54">
            <v>2070.4568954870642</v>
          </cell>
          <cell r="F54">
            <v>3352.3758565599569</v>
          </cell>
          <cell r="G54">
            <v>5032.2605938040824</v>
          </cell>
          <cell r="H54">
            <v>0</v>
          </cell>
          <cell r="I54">
            <v>3674.6255999999998</v>
          </cell>
          <cell r="J54">
            <v>3674.6255999999998</v>
          </cell>
          <cell r="K54">
            <v>4738.5792000000001</v>
          </cell>
          <cell r="L54">
            <v>6065.6678109450622</v>
          </cell>
          <cell r="M54">
            <v>9105.1905890549369</v>
          </cell>
          <cell r="N54">
            <v>0</v>
          </cell>
          <cell r="O54">
            <v>4529.626517205561</v>
          </cell>
          <cell r="P54">
            <v>4529.626517205561</v>
          </cell>
          <cell r="Q54">
            <v>5841.1376653443858</v>
          </cell>
          <cell r="R54">
            <v>7477.0092934139902</v>
          </cell>
          <cell r="S54">
            <v>11223.759159679768</v>
          </cell>
          <cell r="T54">
            <v>0</v>
          </cell>
          <cell r="U54">
            <v>5583.5664959640462</v>
          </cell>
          <cell r="V54">
            <v>5583.5664959640462</v>
          </cell>
          <cell r="W54">
            <v>7200.2361436746405</v>
          </cell>
          <cell r="X54">
            <v>9216.7374996898798</v>
          </cell>
          <cell r="Y54">
            <v>13835.269942171601</v>
          </cell>
          <cell r="Z54">
            <v>0</v>
          </cell>
          <cell r="AA54">
            <v>30</v>
          </cell>
          <cell r="AB54">
            <v>40</v>
          </cell>
          <cell r="AC54">
            <v>7.7549534666167305E-2</v>
          </cell>
          <cell r="AD54">
            <v>7.7549534666167305E-2</v>
          </cell>
          <cell r="AE54">
            <v>0.10000327977325889</v>
          </cell>
          <cell r="AF54">
            <v>0.12801024305124833</v>
          </cell>
          <cell r="AG54">
            <v>0.19215652697460556</v>
          </cell>
        </row>
        <row r="55">
          <cell r="A55" t="str">
            <v>Ghana</v>
          </cell>
          <cell r="B55" t="str">
            <v>Ghana</v>
          </cell>
          <cell r="C55">
            <v>2353.8308163396987</v>
          </cell>
          <cell r="D55">
            <v>3069.283465635162</v>
          </cell>
          <cell r="E55">
            <v>4052.1359434565147</v>
          </cell>
          <cell r="F55">
            <v>6561.0072510815498</v>
          </cell>
          <cell r="G55">
            <v>9848.7459813532514</v>
          </cell>
          <cell r="H55">
            <v>0</v>
          </cell>
          <cell r="I55">
            <v>2729.8788</v>
          </cell>
          <cell r="J55">
            <v>2729.8788</v>
          </cell>
          <cell r="K55">
            <v>3520.29</v>
          </cell>
          <cell r="L55">
            <v>4506.184814519851</v>
          </cell>
          <cell r="M55">
            <v>6764.2463854801499</v>
          </cell>
          <cell r="N55">
            <v>0</v>
          </cell>
          <cell r="O55">
            <v>5392.0210225523006</v>
          </cell>
          <cell r="P55">
            <v>5392.0210225523006</v>
          </cell>
          <cell r="Q55">
            <v>6953.2309220030711</v>
          </cell>
          <cell r="R55">
            <v>8900.5575087791349</v>
          </cell>
          <cell r="S55">
            <v>13360.65129053802</v>
          </cell>
          <cell r="T55">
            <v>0</v>
          </cell>
          <cell r="U55">
            <v>10650.249640257274</v>
          </cell>
          <cell r="V55">
            <v>10650.249640257274</v>
          </cell>
          <cell r="W55">
            <v>13733.931083717443</v>
          </cell>
          <cell r="X55">
            <v>17580.265175059358</v>
          </cell>
          <cell r="Y55">
            <v>26389.784276712773</v>
          </cell>
          <cell r="Z55">
            <v>0</v>
          </cell>
          <cell r="AA55">
            <v>30</v>
          </cell>
          <cell r="AB55">
            <v>40</v>
          </cell>
          <cell r="AC55">
            <v>0.14792013389246214</v>
          </cell>
          <cell r="AD55">
            <v>0.14792013389246214</v>
          </cell>
          <cell r="AE55">
            <v>0.19074904282940894</v>
          </cell>
          <cell r="AF55">
            <v>0.24417034965360221</v>
          </cell>
          <cell r="AG55">
            <v>0.36652478162101076</v>
          </cell>
        </row>
        <row r="56">
          <cell r="A56" t="str">
            <v>Guadeloupe</v>
          </cell>
          <cell r="B56" t="str">
            <v>Guadeloupe (AmrB)</v>
          </cell>
          <cell r="C56">
            <v>4297.4292994982361</v>
          </cell>
          <cell r="D56">
            <v>5603.6434743415612</v>
          </cell>
          <cell r="E56">
            <v>7398.0541031572793</v>
          </cell>
          <cell r="F56">
            <v>11978.543487192217</v>
          </cell>
          <cell r="G56">
            <v>17981.024485608079</v>
          </cell>
          <cell r="H56">
            <v>0</v>
          </cell>
          <cell r="I56" t="e">
            <v>#N/A</v>
          </cell>
          <cell r="J56" t="e">
            <v>#N/A</v>
          </cell>
          <cell r="K56" t="e">
            <v>#N/A</v>
          </cell>
          <cell r="L56" t="e">
            <v>#N/A</v>
          </cell>
          <cell r="M56" t="e">
            <v>#N/A</v>
          </cell>
          <cell r="N56">
            <v>0</v>
          </cell>
          <cell r="O56" t="e">
            <v>#N/A</v>
          </cell>
          <cell r="P56" t="e">
            <v>#N/A</v>
          </cell>
          <cell r="Q56" t="e">
            <v>#N/A</v>
          </cell>
          <cell r="R56" t="e">
            <v>#N/A</v>
          </cell>
          <cell r="S56" t="e">
            <v>#N/A</v>
          </cell>
          <cell r="T56">
            <v>0</v>
          </cell>
          <cell r="U56" t="e">
            <v>#N/A</v>
          </cell>
          <cell r="V56" t="e">
            <v>#N/A</v>
          </cell>
          <cell r="W56" t="e">
            <v>#N/A</v>
          </cell>
          <cell r="X56" t="e">
            <v>#N/A</v>
          </cell>
          <cell r="Y56" t="e">
            <v>#N/A</v>
          </cell>
          <cell r="Z56">
            <v>0</v>
          </cell>
          <cell r="AA56">
            <v>30</v>
          </cell>
          <cell r="AB56">
            <v>40</v>
          </cell>
          <cell r="AC56" t="e">
            <v>#N/A</v>
          </cell>
          <cell r="AD56" t="e">
            <v>#N/A</v>
          </cell>
          <cell r="AE56" t="e">
            <v>#N/A</v>
          </cell>
          <cell r="AF56" t="e">
            <v>#N/A</v>
          </cell>
          <cell r="AG56" t="e">
            <v>#N/A</v>
          </cell>
        </row>
        <row r="57">
          <cell r="A57" t="str">
            <v>Guam</v>
          </cell>
          <cell r="B57" t="str">
            <v>Guam (AmrB)</v>
          </cell>
          <cell r="C57">
            <v>4297.4292994982361</v>
          </cell>
          <cell r="D57">
            <v>5603.6434743415612</v>
          </cell>
          <cell r="E57">
            <v>7398.0541031572793</v>
          </cell>
          <cell r="F57">
            <v>11978.543487192217</v>
          </cell>
          <cell r="G57">
            <v>17981.024485608079</v>
          </cell>
          <cell r="H57">
            <v>0</v>
          </cell>
          <cell r="I57" t="e">
            <v>#N/A</v>
          </cell>
          <cell r="J57" t="e">
            <v>#N/A</v>
          </cell>
          <cell r="K57" t="e">
            <v>#N/A</v>
          </cell>
          <cell r="L57" t="e">
            <v>#N/A</v>
          </cell>
          <cell r="M57" t="e">
            <v>#N/A</v>
          </cell>
          <cell r="N57">
            <v>0</v>
          </cell>
          <cell r="O57" t="e">
            <v>#N/A</v>
          </cell>
          <cell r="P57" t="e">
            <v>#N/A</v>
          </cell>
          <cell r="Q57" t="e">
            <v>#N/A</v>
          </cell>
          <cell r="R57" t="e">
            <v>#N/A</v>
          </cell>
          <cell r="S57" t="e">
            <v>#N/A</v>
          </cell>
          <cell r="T57">
            <v>0</v>
          </cell>
          <cell r="U57" t="e">
            <v>#N/A</v>
          </cell>
          <cell r="V57" t="e">
            <v>#N/A</v>
          </cell>
          <cell r="W57" t="e">
            <v>#N/A</v>
          </cell>
          <cell r="X57" t="e">
            <v>#N/A</v>
          </cell>
          <cell r="Y57" t="e">
            <v>#N/A</v>
          </cell>
          <cell r="Z57">
            <v>0</v>
          </cell>
          <cell r="AA57">
            <v>30</v>
          </cell>
          <cell r="AB57">
            <v>40</v>
          </cell>
          <cell r="AC57" t="e">
            <v>#N/A</v>
          </cell>
          <cell r="AD57" t="e">
            <v>#N/A</v>
          </cell>
          <cell r="AE57" t="e">
            <v>#N/A</v>
          </cell>
          <cell r="AF57" t="e">
            <v>#N/A</v>
          </cell>
          <cell r="AG57" t="e">
            <v>#N/A</v>
          </cell>
        </row>
        <row r="58">
          <cell r="A58" t="str">
            <v>Guatemala</v>
          </cell>
          <cell r="B58" t="str">
            <v>Guatemala</v>
          </cell>
          <cell r="C58">
            <v>3391.6661356259006</v>
          </cell>
          <cell r="D58">
            <v>4422.5713754649605</v>
          </cell>
          <cell r="E58">
            <v>5838.7765853731371</v>
          </cell>
          <cell r="F58">
            <v>9453.8426273529676</v>
          </cell>
          <cell r="G58">
            <v>14191.189099682842</v>
          </cell>
          <cell r="H58">
            <v>0</v>
          </cell>
          <cell r="I58">
            <v>5907.0659999999998</v>
          </cell>
          <cell r="J58">
            <v>5907.0659999999998</v>
          </cell>
          <cell r="K58">
            <v>7617.4031999999997</v>
          </cell>
          <cell r="L58">
            <v>9750.7389763919873</v>
          </cell>
          <cell r="M58">
            <v>14636.861023608011</v>
          </cell>
          <cell r="N58">
            <v>0</v>
          </cell>
          <cell r="O58">
            <v>7319.925945191223</v>
          </cell>
          <cell r="P58">
            <v>7319.925945191223</v>
          </cell>
          <cell r="Q58">
            <v>9439.3438838608963</v>
          </cell>
          <cell r="R58">
            <v>12082.933764085083</v>
          </cell>
          <cell r="S58">
            <v>18137.725016593085</v>
          </cell>
          <cell r="T58">
            <v>0</v>
          </cell>
          <cell r="U58">
            <v>9070.7156214411043</v>
          </cell>
          <cell r="V58">
            <v>9070.7156214411043</v>
          </cell>
          <cell r="W58">
            <v>11697.058776904722</v>
          </cell>
          <cell r="X58">
            <v>14972.946019860527</v>
          </cell>
          <cell r="Y58">
            <v>22475.930341002389</v>
          </cell>
          <cell r="Z58">
            <v>0</v>
          </cell>
          <cell r="AA58">
            <v>30</v>
          </cell>
          <cell r="AB58">
            <v>40</v>
          </cell>
          <cell r="AC58">
            <v>0.12598216140890423</v>
          </cell>
          <cell r="AD58">
            <v>0.12598216140890423</v>
          </cell>
          <cell r="AE58">
            <v>0.16245914967923225</v>
          </cell>
          <cell r="AF58">
            <v>0.20795758360917399</v>
          </cell>
          <cell r="AG58">
            <v>0.31216569918058873</v>
          </cell>
        </row>
        <row r="59">
          <cell r="A59" t="str">
            <v>Guinea</v>
          </cell>
          <cell r="B59" t="str">
            <v>Guinea</v>
          </cell>
          <cell r="C59">
            <v>1657.9835398400742</v>
          </cell>
          <cell r="D59">
            <v>2161.9317029079084</v>
          </cell>
          <cell r="E59">
            <v>2854.2300698962613</v>
          </cell>
          <cell r="F59">
            <v>4621.4205165264912</v>
          </cell>
          <cell r="G59">
            <v>6937.2270138523008</v>
          </cell>
          <cell r="H59">
            <v>0</v>
          </cell>
          <cell r="I59">
            <v>1882.6235999999999</v>
          </cell>
          <cell r="J59">
            <v>1882.6235999999999</v>
          </cell>
          <cell r="K59">
            <v>2427.7200000000003</v>
          </cell>
          <cell r="L59">
            <v>3107.6295533220932</v>
          </cell>
          <cell r="M59">
            <v>4664.8712466779061</v>
          </cell>
          <cell r="N59">
            <v>0</v>
          </cell>
          <cell r="O59">
            <v>2899.5381806153309</v>
          </cell>
          <cell r="P59">
            <v>2899.5381806153309</v>
          </cell>
          <cell r="Q59">
            <v>3739.0728724761825</v>
          </cell>
          <cell r="R59">
            <v>4786.2411482921898</v>
          </cell>
          <cell r="S59">
            <v>7184.6397162965695</v>
          </cell>
          <cell r="T59">
            <v>0</v>
          </cell>
          <cell r="U59">
            <v>4465.7475136538515</v>
          </cell>
          <cell r="V59">
            <v>4465.7475136538515</v>
          </cell>
          <cell r="W59">
            <v>5758.7637559880422</v>
          </cell>
          <cell r="X59">
            <v>7371.5685658595639</v>
          </cell>
          <cell r="Y59">
            <v>11065.481794325326</v>
          </cell>
          <cell r="Z59">
            <v>0</v>
          </cell>
          <cell r="AA59">
            <v>30</v>
          </cell>
          <cell r="AB59">
            <v>40</v>
          </cell>
          <cell r="AC59">
            <v>6.2024271022970152E-2</v>
          </cell>
          <cell r="AD59">
            <v>6.2024271022970152E-2</v>
          </cell>
          <cell r="AE59">
            <v>7.9982829944278369E-2</v>
          </cell>
          <cell r="AF59">
            <v>0.1023828967480495</v>
          </cell>
          <cell r="AG59">
            <v>0.15368724714340729</v>
          </cell>
        </row>
        <row r="60">
          <cell r="A60" t="str">
            <v>Guinea-Bissau</v>
          </cell>
          <cell r="B60" t="str">
            <v>Guinea-Bissau</v>
          </cell>
          <cell r="C60">
            <v>1172.6699345459128</v>
          </cell>
          <cell r="D60">
            <v>1529.1058370738069</v>
          </cell>
          <cell r="E60">
            <v>2018.7593596780075</v>
          </cell>
          <cell r="F60">
            <v>3268.6699019623588</v>
          </cell>
          <cell r="G60">
            <v>4906.6093557533195</v>
          </cell>
          <cell r="H60">
            <v>0</v>
          </cell>
          <cell r="I60">
            <v>2364.2651999999998</v>
          </cell>
          <cell r="J60">
            <v>2364.2651999999998</v>
          </cell>
          <cell r="K60">
            <v>3048.8172</v>
          </cell>
          <cell r="L60">
            <v>3902.6705429719473</v>
          </cell>
          <cell r="M60">
            <v>5858.3094570280527</v>
          </cell>
          <cell r="N60">
            <v>0</v>
          </cell>
          <cell r="O60">
            <v>2889.2980100672635</v>
          </cell>
          <cell r="P60">
            <v>2889.2980100672635</v>
          </cell>
          <cell r="Q60">
            <v>3725.8685992666333</v>
          </cell>
          <cell r="R60">
            <v>4769.3373119720136</v>
          </cell>
          <cell r="S60">
            <v>7159.2653212293553</v>
          </cell>
          <cell r="T60">
            <v>0</v>
          </cell>
          <cell r="U60">
            <v>3530.924953333767</v>
          </cell>
          <cell r="V60">
            <v>3530.924953333767</v>
          </cell>
          <cell r="W60">
            <v>4553.2729279410732</v>
          </cell>
          <cell r="X60">
            <v>5828.4649305925122</v>
          </cell>
          <cell r="Y60">
            <v>8749.1246947134132</v>
          </cell>
          <cell r="Z60">
            <v>0</v>
          </cell>
          <cell r="AA60">
            <v>30</v>
          </cell>
          <cell r="AB60">
            <v>40</v>
          </cell>
          <cell r="AC60">
            <v>4.9040624351857874E-2</v>
          </cell>
          <cell r="AD60">
            <v>4.9040624351857874E-2</v>
          </cell>
          <cell r="AE60">
            <v>6.3239901776959345E-2</v>
          </cell>
          <cell r="AF60">
            <v>8.0950901813784892E-2</v>
          </cell>
          <cell r="AG60">
            <v>0.1215156207599085</v>
          </cell>
        </row>
        <row r="61">
          <cell r="A61" t="str">
            <v>Guyana</v>
          </cell>
          <cell r="B61" t="str">
            <v>Guyana</v>
          </cell>
          <cell r="C61">
            <v>2511.323264517016</v>
          </cell>
          <cell r="D61">
            <v>3274.6461296794414</v>
          </cell>
          <cell r="E61">
            <v>4323.2602764596259</v>
          </cell>
          <cell r="F61">
            <v>6999.9976353134989</v>
          </cell>
          <cell r="G61">
            <v>10507.715651268552</v>
          </cell>
          <cell r="H61">
            <v>0</v>
          </cell>
          <cell r="I61">
            <v>2821.1316000000002</v>
          </cell>
          <cell r="J61">
            <v>2821.1316000000002</v>
          </cell>
          <cell r="K61">
            <v>3637.9643999999998</v>
          </cell>
          <cell r="L61">
            <v>4656.8143722445111</v>
          </cell>
          <cell r="M61">
            <v>6990.3568277554887</v>
          </cell>
          <cell r="N61">
            <v>0</v>
          </cell>
          <cell r="O61">
            <v>3011.127359605669</v>
          </cell>
          <cell r="P61">
            <v>3011.127359605669</v>
          </cell>
          <cell r="Q61">
            <v>3882.9716905483674</v>
          </cell>
          <cell r="R61">
            <v>4970.4385165407894</v>
          </cell>
          <cell r="S61">
            <v>7461.1388910254464</v>
          </cell>
          <cell r="T61">
            <v>0</v>
          </cell>
          <cell r="U61">
            <v>3213.9188316368536</v>
          </cell>
          <cell r="V61">
            <v>3213.9188316368536</v>
          </cell>
          <cell r="W61">
            <v>4144.4795747863964</v>
          </cell>
          <cell r="X61">
            <v>5305.1844183354597</v>
          </cell>
          <cell r="Y61">
            <v>7963.6268824129365</v>
          </cell>
          <cell r="Z61">
            <v>0</v>
          </cell>
          <cell r="AA61">
            <v>30</v>
          </cell>
          <cell r="AB61">
            <v>40</v>
          </cell>
          <cell r="AC61">
            <v>4.4637761550511849E-2</v>
          </cell>
          <cell r="AD61">
            <v>4.4637761550511849E-2</v>
          </cell>
          <cell r="AE61">
            <v>5.7562216316477725E-2</v>
          </cell>
          <cell r="AF61">
            <v>7.3683116921325828E-2</v>
          </cell>
          <cell r="AG61">
            <v>0.1106059289224019</v>
          </cell>
        </row>
        <row r="62">
          <cell r="A62" t="str">
            <v>Haiti</v>
          </cell>
          <cell r="B62" t="str">
            <v>Haiti</v>
          </cell>
          <cell r="C62">
            <v>1329.8686963469327</v>
          </cell>
          <cell r="D62">
            <v>1734.0855480474606</v>
          </cell>
          <cell r="E62">
            <v>2289.3781095639142</v>
          </cell>
          <cell r="F62">
            <v>3706.8416723708087</v>
          </cell>
          <cell r="G62">
            <v>5564.3502022127232</v>
          </cell>
          <cell r="H62">
            <v>0</v>
          </cell>
          <cell r="I62">
            <v>2227.7616000000003</v>
          </cell>
          <cell r="J62">
            <v>2227.7616000000003</v>
          </cell>
          <cell r="K62">
            <v>2872.7892000000002</v>
          </cell>
          <cell r="L62">
            <v>3677.3436940128968</v>
          </cell>
          <cell r="M62">
            <v>5520.0707059871038</v>
          </cell>
          <cell r="N62">
            <v>0</v>
          </cell>
          <cell r="O62">
            <v>3276.5380944976364</v>
          </cell>
          <cell r="P62">
            <v>3276.5380944976364</v>
          </cell>
          <cell r="Q62">
            <v>4225.229149861183</v>
          </cell>
          <cell r="R62">
            <v>5408.5485179356328</v>
          </cell>
          <cell r="S62">
            <v>8118.787015849095</v>
          </cell>
          <cell r="T62">
            <v>0</v>
          </cell>
          <cell r="U62">
            <v>4819.0532975764554</v>
          </cell>
          <cell r="V62">
            <v>4819.0532975764554</v>
          </cell>
          <cell r="W62">
            <v>6214.3652478353279</v>
          </cell>
          <cell r="X62">
            <v>7954.7628682327731</v>
          </cell>
          <cell r="Y62">
            <v>11940.916361311884</v>
          </cell>
          <cell r="Z62">
            <v>0</v>
          </cell>
          <cell r="AA62">
            <v>30</v>
          </cell>
          <cell r="AB62">
            <v>40</v>
          </cell>
          <cell r="AC62">
            <v>6.6931295799672996E-2</v>
          </cell>
          <cell r="AD62">
            <v>6.6931295799672996E-2</v>
          </cell>
          <cell r="AE62">
            <v>8.6310628442157325E-2</v>
          </cell>
          <cell r="AF62">
            <v>0.11048281761434407</v>
          </cell>
          <cell r="AG62">
            <v>0.16584606057377613</v>
          </cell>
        </row>
        <row r="63">
          <cell r="A63" t="str">
            <v>Honduras</v>
          </cell>
          <cell r="B63" t="str">
            <v>Honduras</v>
          </cell>
          <cell r="C63">
            <v>2250.16553052155</v>
          </cell>
          <cell r="D63">
            <v>2934.1088619579245</v>
          </cell>
          <cell r="E63">
            <v>3873.6754407575008</v>
          </cell>
          <cell r="F63">
            <v>6272.0533096101017</v>
          </cell>
          <cell r="G63">
            <v>9414.9964272136804</v>
          </cell>
          <cell r="H63">
            <v>0</v>
          </cell>
          <cell r="I63">
            <v>3183.1440000000002</v>
          </cell>
          <cell r="J63">
            <v>3183.1440000000002</v>
          </cell>
          <cell r="K63">
            <v>4104.7956000000004</v>
          </cell>
          <cell r="L63">
            <v>5254.3840659290327</v>
          </cell>
          <cell r="M63">
            <v>7887.3703340709662</v>
          </cell>
          <cell r="N63">
            <v>0</v>
          </cell>
          <cell r="O63">
            <v>3912.7061551307743</v>
          </cell>
          <cell r="P63">
            <v>3912.7061551307743</v>
          </cell>
          <cell r="Q63">
            <v>5045.5961180749982</v>
          </cell>
          <cell r="R63">
            <v>6458.6650419150346</v>
          </cell>
          <cell r="S63">
            <v>9695.1198104500891</v>
          </cell>
          <cell r="T63">
            <v>0</v>
          </cell>
          <cell r="U63">
            <v>4809.4806444189289</v>
          </cell>
          <cell r="V63">
            <v>4809.4806444189289</v>
          </cell>
          <cell r="W63">
            <v>6202.0238441917754</v>
          </cell>
          <cell r="X63">
            <v>7938.9617508441079</v>
          </cell>
          <cell r="Y63">
            <v>11917.197260657504</v>
          </cell>
          <cell r="Z63">
            <v>0</v>
          </cell>
          <cell r="AA63">
            <v>30</v>
          </cell>
          <cell r="AB63">
            <v>40</v>
          </cell>
          <cell r="AC63">
            <v>6.6798342283596226E-2</v>
          </cell>
          <cell r="AD63">
            <v>6.6798342283596226E-2</v>
          </cell>
          <cell r="AE63">
            <v>8.6139220058219099E-2</v>
          </cell>
          <cell r="AF63">
            <v>0.11026335765061263</v>
          </cell>
          <cell r="AG63">
            <v>0.16551662862024311</v>
          </cell>
        </row>
        <row r="64">
          <cell r="A64" t="str">
            <v>India</v>
          </cell>
          <cell r="B64" t="str">
            <v>India</v>
          </cell>
          <cell r="C64">
            <v>1377.2277519661864</v>
          </cell>
          <cell r="D64">
            <v>1795.8395047682372</v>
          </cell>
          <cell r="E64">
            <v>2370.9070496180489</v>
          </cell>
          <cell r="F64">
            <v>3838.8490813848025</v>
          </cell>
          <cell r="G64">
            <v>5762.5068859781786</v>
          </cell>
          <cell r="H64">
            <v>0</v>
          </cell>
          <cell r="I64">
            <v>2724.4787999999999</v>
          </cell>
          <cell r="J64">
            <v>2724.4787999999999</v>
          </cell>
          <cell r="K64">
            <v>3513.3276000000005</v>
          </cell>
          <cell r="L64">
            <v>4497.2713062433459</v>
          </cell>
          <cell r="M64">
            <v>6750.8662937566542</v>
          </cell>
          <cell r="N64">
            <v>0</v>
          </cell>
          <cell r="O64">
            <v>3450.4625205911802</v>
          </cell>
          <cell r="P64">
            <v>3450.4625205911802</v>
          </cell>
          <cell r="Q64">
            <v>4449.5135019434047</v>
          </cell>
          <cell r="R64">
            <v>5695.6457459396661</v>
          </cell>
          <cell r="S64">
            <v>8549.7494523097866</v>
          </cell>
          <cell r="T64">
            <v>0</v>
          </cell>
          <cell r="U64">
            <v>4369.896952769257</v>
          </cell>
          <cell r="V64">
            <v>4369.896952769257</v>
          </cell>
          <cell r="W64">
            <v>5635.1620623071576</v>
          </cell>
          <cell r="X64">
            <v>7213.3474398587414</v>
          </cell>
          <cell r="Y64">
            <v>10827.975628087064</v>
          </cell>
          <cell r="Z64">
            <v>0</v>
          </cell>
          <cell r="AA64">
            <v>30</v>
          </cell>
          <cell r="AB64">
            <v>40</v>
          </cell>
          <cell r="AC64">
            <v>6.0693013232906344E-2</v>
          </cell>
          <cell r="AD64">
            <v>6.0693013232906344E-2</v>
          </cell>
          <cell r="AE64">
            <v>7.8266139754266079E-2</v>
          </cell>
          <cell r="AF64">
            <v>0.10018538110914918</v>
          </cell>
          <cell r="AG64">
            <v>0.1503885503900981</v>
          </cell>
        </row>
        <row r="65">
          <cell r="A65" t="str">
            <v>Indonesia</v>
          </cell>
          <cell r="B65" t="str">
            <v>Indonesia</v>
          </cell>
          <cell r="C65">
            <v>1241.2102677317239</v>
          </cell>
          <cell r="D65">
            <v>1618.4791726236697</v>
          </cell>
          <cell r="E65">
            <v>2136.7520147791079</v>
          </cell>
          <cell r="F65">
            <v>3459.7174572505264</v>
          </cell>
          <cell r="G65">
            <v>5193.3913650372651</v>
          </cell>
          <cell r="H65">
            <v>0</v>
          </cell>
          <cell r="I65">
            <v>2587.4231999999997</v>
          </cell>
          <cell r="J65">
            <v>2587.4231999999997</v>
          </cell>
          <cell r="K65">
            <v>3336.5879999999997</v>
          </cell>
          <cell r="L65">
            <v>4271.0347785410377</v>
          </cell>
          <cell r="M65">
            <v>6411.2620214589624</v>
          </cell>
          <cell r="N65">
            <v>0</v>
          </cell>
          <cell r="O65">
            <v>3393.4229309919283</v>
          </cell>
          <cell r="P65">
            <v>3393.4229309919283</v>
          </cell>
          <cell r="Q65">
            <v>4375.9576054170402</v>
          </cell>
          <cell r="R65">
            <v>5601.490840990059</v>
          </cell>
          <cell r="S65">
            <v>8408.4132662242919</v>
          </cell>
          <cell r="T65">
            <v>0</v>
          </cell>
          <cell r="U65">
            <v>4450.4969997106964</v>
          </cell>
          <cell r="V65">
            <v>4450.4969997106964</v>
          </cell>
          <cell r="W65">
            <v>5739.0978341968621</v>
          </cell>
          <cell r="X65">
            <v>7346.3929161479764</v>
          </cell>
          <cell r="Y65">
            <v>11027.690557486789</v>
          </cell>
          <cell r="Z65">
            <v>0</v>
          </cell>
          <cell r="AA65">
            <v>30</v>
          </cell>
          <cell r="AB65">
            <v>40</v>
          </cell>
          <cell r="AC65">
            <v>6.1812458329315222E-2</v>
          </cell>
          <cell r="AD65">
            <v>6.1812458329315222E-2</v>
          </cell>
          <cell r="AE65">
            <v>7.9709692141623087E-2</v>
          </cell>
          <cell r="AF65">
            <v>0.10203323494649967</v>
          </cell>
          <cell r="AG65">
            <v>0.15316236885398318</v>
          </cell>
        </row>
        <row r="66">
          <cell r="A66" t="str">
            <v>Iran (Islamic Republic of)</v>
          </cell>
          <cell r="B66" t="str">
            <v>Iran (Islamic Republic of</v>
          </cell>
          <cell r="C66">
            <v>3600.0605587267396</v>
          </cell>
          <cell r="D66">
            <v>4694.3077945456753</v>
          </cell>
          <cell r="E66">
            <v>6197.529018386118</v>
          </cell>
          <cell r="F66">
            <v>10034.715862403791</v>
          </cell>
          <cell r="G66">
            <v>15063.139506145117</v>
          </cell>
          <cell r="H66">
            <v>0</v>
          </cell>
          <cell r="I66">
            <v>7946.2716</v>
          </cell>
          <cell r="J66">
            <v>7946.2716</v>
          </cell>
          <cell r="K66">
            <v>10247.047200000001</v>
          </cell>
          <cell r="L66">
            <v>13116.838199467855</v>
          </cell>
          <cell r="M66">
            <v>19689.721800532141</v>
          </cell>
          <cell r="N66">
            <v>0</v>
          </cell>
          <cell r="O66">
            <v>15724.977091084238</v>
          </cell>
          <cell r="P66">
            <v>15724.977091084238</v>
          </cell>
          <cell r="Q66">
            <v>20278.010944309895</v>
          </cell>
          <cell r="R66">
            <v>25957.076548212954</v>
          </cell>
          <cell r="S66">
            <v>38964.238806434681</v>
          </cell>
          <cell r="T66">
            <v>0</v>
          </cell>
          <cell r="U66">
            <v>31118.355495818203</v>
          </cell>
          <cell r="V66">
            <v>31118.355495818203</v>
          </cell>
          <cell r="W66">
            <v>40128.41161281582</v>
          </cell>
          <cell r="X66">
            <v>51366.786163232653</v>
          </cell>
          <cell r="Y66">
            <v>77106.823608032835</v>
          </cell>
          <cell r="Z66">
            <v>0</v>
          </cell>
          <cell r="AA66">
            <v>30</v>
          </cell>
          <cell r="AB66">
            <v>40</v>
          </cell>
          <cell r="AC66">
            <v>0.43219938188636398</v>
          </cell>
          <cell r="AD66">
            <v>0.43219938188636398</v>
          </cell>
          <cell r="AE66">
            <v>0.55733905017799756</v>
          </cell>
          <cell r="AF66">
            <v>0.7134275856004535</v>
          </cell>
          <cell r="AG66">
            <v>1.0709281056671227</v>
          </cell>
        </row>
        <row r="67">
          <cell r="A67" t="str">
            <v>Iraq</v>
          </cell>
          <cell r="B67" t="str">
            <v>Iraq</v>
          </cell>
          <cell r="C67">
            <v>1997.6055028537264</v>
          </cell>
          <cell r="D67">
            <v>2604.7825944878427</v>
          </cell>
          <cell r="E67">
            <v>3438.8916156461451</v>
          </cell>
          <cell r="F67">
            <v>5568.0740085664002</v>
          </cell>
          <cell r="G67">
            <v>8358.2511674112156</v>
          </cell>
          <cell r="H67">
            <v>0</v>
          </cell>
          <cell r="I67">
            <v>7390.6476000000002</v>
          </cell>
          <cell r="J67">
            <v>7390.6476000000002</v>
          </cell>
          <cell r="K67">
            <v>9530.5439999999999</v>
          </cell>
          <cell r="L67">
            <v>12199.674757689038</v>
          </cell>
          <cell r="M67">
            <v>18312.965242310958</v>
          </cell>
          <cell r="N67">
            <v>0</v>
          </cell>
          <cell r="O67">
            <v>4938.3792817180647</v>
          </cell>
          <cell r="P67">
            <v>4938.3792817180647</v>
          </cell>
          <cell r="Q67">
            <v>6368.2431608702891</v>
          </cell>
          <cell r="R67">
            <v>8151.7377539514127</v>
          </cell>
          <cell r="S67">
            <v>12236.595902563597</v>
          </cell>
          <cell r="T67">
            <v>0</v>
          </cell>
          <cell r="U67">
            <v>3299.790661119092</v>
          </cell>
          <cell r="V67">
            <v>3299.790661119092</v>
          </cell>
          <cell r="W67">
            <v>4255.2157522142716</v>
          </cell>
          <cell r="X67">
            <v>5446.9344248144926</v>
          </cell>
          <cell r="Y67">
            <v>8176.4082059569764</v>
          </cell>
          <cell r="Z67">
            <v>0</v>
          </cell>
          <cell r="AA67">
            <v>30</v>
          </cell>
          <cell r="AB67">
            <v>40</v>
          </cell>
          <cell r="AC67">
            <v>4.5830425848876276E-2</v>
          </cell>
          <cell r="AD67">
            <v>4.5830425848876276E-2</v>
          </cell>
          <cell r="AE67">
            <v>5.9100218780753777E-2</v>
          </cell>
          <cell r="AF67">
            <v>7.5651867011312407E-2</v>
          </cell>
          <cell r="AG67">
            <v>0.11356122508273579</v>
          </cell>
        </row>
        <row r="68">
          <cell r="A68" t="str">
            <v>Israel</v>
          </cell>
          <cell r="B68" t="str">
            <v>Israel</v>
          </cell>
          <cell r="C68">
            <v>21615.938682203341</v>
          </cell>
          <cell r="D68">
            <v>28186.156256820523</v>
          </cell>
          <cell r="E68">
            <v>37211.987147791398</v>
          </cell>
          <cell r="F68">
            <v>60251.709446734887</v>
          </cell>
          <cell r="G68">
            <v>90444.006320123197</v>
          </cell>
          <cell r="H68">
            <v>0</v>
          </cell>
          <cell r="I68">
            <v>28671.18</v>
          </cell>
          <cell r="J68">
            <v>28671.18</v>
          </cell>
          <cell r="K68">
            <v>36972.659999999996</v>
          </cell>
          <cell r="L68">
            <v>47327.245684699126</v>
          </cell>
          <cell r="M68">
            <v>71043.058315300863</v>
          </cell>
          <cell r="N68">
            <v>0</v>
          </cell>
          <cell r="O68">
            <v>31190.686379421219</v>
          </cell>
          <cell r="P68">
            <v>31190.686379421219</v>
          </cell>
          <cell r="Q68">
            <v>40221.666588991859</v>
          </cell>
          <cell r="R68">
            <v>51486.17103841791</v>
          </cell>
          <cell r="S68">
            <v>77286.032571644493</v>
          </cell>
          <cell r="T68">
            <v>0</v>
          </cell>
          <cell r="U68">
            <v>33931.596705102907</v>
          </cell>
          <cell r="V68">
            <v>33931.596705102907</v>
          </cell>
          <cell r="W68">
            <v>43756.182627812668</v>
          </cell>
          <cell r="X68">
            <v>56010.565792427544</v>
          </cell>
          <cell r="Y68">
            <v>84077.613947242382</v>
          </cell>
          <cell r="Z68">
            <v>0</v>
          </cell>
          <cell r="AA68">
            <v>30</v>
          </cell>
          <cell r="AB68">
            <v>40</v>
          </cell>
          <cell r="AC68">
            <v>0.47127217645976255</v>
          </cell>
          <cell r="AD68">
            <v>0.47127217645976255</v>
          </cell>
          <cell r="AE68">
            <v>0.60772475871962039</v>
          </cell>
          <cell r="AF68">
            <v>0.777924524894827</v>
          </cell>
          <cell r="AG68">
            <v>1.167744638156144</v>
          </cell>
        </row>
        <row r="69">
          <cell r="A69" t="str">
            <v>Jamaica</v>
          </cell>
          <cell r="B69" t="str">
            <v>Jamaica</v>
          </cell>
          <cell r="C69">
            <v>4242.7447276188768</v>
          </cell>
          <cell r="D69">
            <v>5532.3373927279054</v>
          </cell>
          <cell r="E69">
            <v>7303.9142364656445</v>
          </cell>
          <cell r="F69">
            <v>11826.117123269983</v>
          </cell>
          <cell r="G69">
            <v>17752.216852620946</v>
          </cell>
          <cell r="H69">
            <v>0</v>
          </cell>
          <cell r="I69">
            <v>5752.7232000000004</v>
          </cell>
          <cell r="J69">
            <v>5752.7232000000004</v>
          </cell>
          <cell r="K69">
            <v>7418.3711999999996</v>
          </cell>
          <cell r="L69">
            <v>9495.964636638515</v>
          </cell>
          <cell r="M69">
            <v>14254.418563361485</v>
          </cell>
          <cell r="N69">
            <v>0</v>
          </cell>
          <cell r="O69">
            <v>8156.0319967208907</v>
          </cell>
          <cell r="P69">
            <v>8156.0319967208907</v>
          </cell>
          <cell r="Q69">
            <v>10517.535915990664</v>
          </cell>
          <cell r="R69">
            <v>13463.08326049023</v>
          </cell>
          <cell r="S69">
            <v>20209.471211378379</v>
          </cell>
          <cell r="T69">
            <v>0</v>
          </cell>
          <cell r="U69">
            <v>11563.368446362056</v>
          </cell>
          <cell r="V69">
            <v>11563.368446362056</v>
          </cell>
          <cell r="W69">
            <v>14911.435241222976</v>
          </cell>
          <cell r="X69">
            <v>19087.540635898444</v>
          </cell>
          <cell r="Y69">
            <v>28652.359605414658</v>
          </cell>
          <cell r="Z69">
            <v>0</v>
          </cell>
          <cell r="AA69">
            <v>30</v>
          </cell>
          <cell r="AB69">
            <v>40</v>
          </cell>
          <cell r="AC69">
            <v>0.16060233953280631</v>
          </cell>
          <cell r="AD69">
            <v>0.16060233953280631</v>
          </cell>
          <cell r="AE69">
            <v>0.20710326723920802</v>
          </cell>
          <cell r="AF69">
            <v>0.26510473105414506</v>
          </cell>
          <cell r="AG69">
            <v>0.39794943896409246</v>
          </cell>
        </row>
        <row r="70">
          <cell r="A70" t="str">
            <v>Jordan</v>
          </cell>
          <cell r="B70" t="str">
            <v>Jordan</v>
          </cell>
          <cell r="C70">
            <v>3447.9586850370274</v>
          </cell>
          <cell r="D70">
            <v>4495.9741833246608</v>
          </cell>
          <cell r="E70">
            <v>5935.6845964477588</v>
          </cell>
          <cell r="F70">
            <v>9610.7510263357817</v>
          </cell>
          <cell r="G70">
            <v>14426.724727793575</v>
          </cell>
          <cell r="H70">
            <v>0</v>
          </cell>
          <cell r="I70">
            <v>7106.7816000000003</v>
          </cell>
          <cell r="J70">
            <v>7106.7816000000003</v>
          </cell>
          <cell r="K70">
            <v>9164.4863999999998</v>
          </cell>
          <cell r="L70">
            <v>11731.094247237656</v>
          </cell>
          <cell r="M70">
            <v>17609.577752762343</v>
          </cell>
          <cell r="N70">
            <v>0</v>
          </cell>
          <cell r="O70">
            <v>8552.388433064134</v>
          </cell>
          <cell r="P70">
            <v>8552.388433064134</v>
          </cell>
          <cell r="Q70">
            <v>11028.655711374831</v>
          </cell>
          <cell r="R70">
            <v>14117.343179261416</v>
          </cell>
          <cell r="S70">
            <v>21191.582570071969</v>
          </cell>
          <cell r="T70">
            <v>0</v>
          </cell>
          <cell r="U70">
            <v>10292.049485523685</v>
          </cell>
          <cell r="V70">
            <v>10292.049485523685</v>
          </cell>
          <cell r="W70">
            <v>13272.020001037996</v>
          </cell>
          <cell r="X70">
            <v>16988.984509093705</v>
          </cell>
          <cell r="Y70">
            <v>25502.211247156803</v>
          </cell>
          <cell r="Z70">
            <v>0</v>
          </cell>
          <cell r="AA70">
            <v>30</v>
          </cell>
          <cell r="AB70">
            <v>40</v>
          </cell>
          <cell r="AC70">
            <v>0.1429451317433845</v>
          </cell>
          <cell r="AD70">
            <v>0.1429451317433845</v>
          </cell>
          <cell r="AE70">
            <v>0.18433361112552771</v>
          </cell>
          <cell r="AF70">
            <v>0.235958118181857</v>
          </cell>
          <cell r="AG70">
            <v>0.35419737843273336</v>
          </cell>
        </row>
        <row r="71">
          <cell r="A71" t="str">
            <v>Kazakhstan</v>
          </cell>
          <cell r="B71" t="str">
            <v>Kazakhstan</v>
          </cell>
          <cell r="C71">
            <v>2761.9423876527599</v>
          </cell>
          <cell r="D71">
            <v>3601.441549924934</v>
          </cell>
          <cell r="E71">
            <v>4754.7028210665976</v>
          </cell>
          <cell r="F71">
            <v>7698.5669091707814</v>
          </cell>
          <cell r="G71">
            <v>11556.339904421853</v>
          </cell>
          <cell r="H71">
            <v>0</v>
          </cell>
          <cell r="I71">
            <v>6440.409599999999</v>
          </cell>
          <cell r="J71">
            <v>6440.409599999999</v>
          </cell>
          <cell r="K71">
            <v>8305.1723999999995</v>
          </cell>
          <cell r="L71">
            <v>10631.121841979779</v>
          </cell>
          <cell r="M71">
            <v>15958.406158020218</v>
          </cell>
          <cell r="N71">
            <v>0</v>
          </cell>
          <cell r="O71">
            <v>9378.744838115661</v>
          </cell>
          <cell r="P71">
            <v>9378.744838115661</v>
          </cell>
          <cell r="Q71">
            <v>12094.27623612024</v>
          </cell>
          <cell r="R71">
            <v>15481.403403107548</v>
          </cell>
          <cell r="S71">
            <v>23239.177113686266</v>
          </cell>
          <cell r="T71">
            <v>0</v>
          </cell>
          <cell r="U71">
            <v>13657.649156115966</v>
          </cell>
          <cell r="V71">
            <v>13657.649156115966</v>
          </cell>
          <cell r="W71">
            <v>17612.098898221881</v>
          </cell>
          <cell r="X71">
            <v>22544.549379853288</v>
          </cell>
          <cell r="Y71">
            <v>33841.684913493809</v>
          </cell>
          <cell r="Z71">
            <v>0</v>
          </cell>
          <cell r="AA71">
            <v>30</v>
          </cell>
          <cell r="AB71">
            <v>40</v>
          </cell>
          <cell r="AC71">
            <v>0.18968957161272174</v>
          </cell>
          <cell r="AD71">
            <v>0.18968957161272174</v>
          </cell>
          <cell r="AE71">
            <v>0.24461248469752614</v>
          </cell>
          <cell r="AF71">
            <v>0.3131187413868512</v>
          </cell>
          <cell r="AG71">
            <v>0.4700234015763029</v>
          </cell>
        </row>
        <row r="72">
          <cell r="A72" t="str">
            <v>Kenya</v>
          </cell>
          <cell r="B72" t="str">
            <v>Kenya</v>
          </cell>
          <cell r="C72">
            <v>2469.83113165859</v>
          </cell>
          <cell r="D72">
            <v>3220.5423612810232</v>
          </cell>
          <cell r="E72">
            <v>4251.8312842996247</v>
          </cell>
          <cell r="F72">
            <v>6884.3435353428395</v>
          </cell>
          <cell r="G72">
            <v>10334.106964564955</v>
          </cell>
          <cell r="H72">
            <v>0</v>
          </cell>
          <cell r="I72">
            <v>2652.2111999999997</v>
          </cell>
          <cell r="J72">
            <v>2652.2111999999997</v>
          </cell>
          <cell r="K72">
            <v>3420.1343999999999</v>
          </cell>
          <cell r="L72">
            <v>4377.9796054778953</v>
          </cell>
          <cell r="M72">
            <v>6571.7971945221034</v>
          </cell>
          <cell r="N72">
            <v>0</v>
          </cell>
          <cell r="O72">
            <v>3811.6907803304121</v>
          </cell>
          <cell r="P72">
            <v>3811.6907803304121</v>
          </cell>
          <cell r="Q72">
            <v>4915.3305588826734</v>
          </cell>
          <cell r="R72">
            <v>6291.9214347163115</v>
          </cell>
          <cell r="S72">
            <v>9444.8205243086122</v>
          </cell>
          <cell r="T72">
            <v>0</v>
          </cell>
          <cell r="U72">
            <v>5478.0654741431854</v>
          </cell>
          <cell r="V72">
            <v>5478.0654741431854</v>
          </cell>
          <cell r="W72">
            <v>7064.188618753069</v>
          </cell>
          <cell r="X72">
            <v>9042.5901690149967</v>
          </cell>
          <cell r="Y72">
            <v>13573.856906411747</v>
          </cell>
          <cell r="Z72">
            <v>0</v>
          </cell>
          <cell r="AA72">
            <v>30</v>
          </cell>
          <cell r="AB72">
            <v>40</v>
          </cell>
          <cell r="AC72">
            <v>7.608424269643313E-2</v>
          </cell>
          <cell r="AD72">
            <v>7.608424269643313E-2</v>
          </cell>
          <cell r="AE72">
            <v>9.8113730816014849E-2</v>
          </cell>
          <cell r="AF72">
            <v>0.12559153012520829</v>
          </cell>
          <cell r="AG72">
            <v>0.18852579036682984</v>
          </cell>
        </row>
        <row r="73">
          <cell r="A73" t="str">
            <v>Korea, Dem Repub of (North)</v>
          </cell>
          <cell r="B73" t="str">
            <v>DPR Korea (WprB)</v>
          </cell>
          <cell r="C73">
            <v>98.762597148449188</v>
          </cell>
          <cell r="D73">
            <v>128.78173076274933</v>
          </cell>
          <cell r="E73">
            <v>170.02049042618668</v>
          </cell>
          <cell r="F73">
            <v>275.28831364110505</v>
          </cell>
          <cell r="G73">
            <v>413.23604271880828</v>
          </cell>
          <cell r="H73">
            <v>0</v>
          </cell>
          <cell r="I73" t="e">
            <v>#N/A</v>
          </cell>
          <cell r="J73" t="e">
            <v>#N/A</v>
          </cell>
          <cell r="K73" t="e">
            <v>#N/A</v>
          </cell>
          <cell r="L73" t="e">
            <v>#N/A</v>
          </cell>
          <cell r="M73" t="e">
            <v>#N/A</v>
          </cell>
          <cell r="N73">
            <v>0</v>
          </cell>
          <cell r="O73" t="e">
            <v>#N/A</v>
          </cell>
          <cell r="P73" t="e">
            <v>#N/A</v>
          </cell>
          <cell r="Q73" t="e">
            <v>#N/A</v>
          </cell>
          <cell r="R73" t="e">
            <v>#N/A</v>
          </cell>
          <cell r="S73" t="e">
            <v>#N/A</v>
          </cell>
          <cell r="T73">
            <v>0</v>
          </cell>
          <cell r="U73" t="e">
            <v>#N/A</v>
          </cell>
          <cell r="V73" t="e">
            <v>#N/A</v>
          </cell>
          <cell r="W73" t="e">
            <v>#N/A</v>
          </cell>
          <cell r="X73" t="e">
            <v>#N/A</v>
          </cell>
          <cell r="Y73" t="e">
            <v>#N/A</v>
          </cell>
          <cell r="Z73">
            <v>0</v>
          </cell>
          <cell r="AA73">
            <v>30</v>
          </cell>
          <cell r="AB73">
            <v>40</v>
          </cell>
          <cell r="AC73" t="e">
            <v>#N/A</v>
          </cell>
          <cell r="AD73" t="e">
            <v>#N/A</v>
          </cell>
          <cell r="AE73" t="e">
            <v>#N/A</v>
          </cell>
          <cell r="AF73" t="e">
            <v>#N/A</v>
          </cell>
          <cell r="AG73" t="e">
            <v>#N/A</v>
          </cell>
        </row>
        <row r="74">
          <cell r="A74" t="str">
            <v>Korea, Republic of (South)</v>
          </cell>
          <cell r="B74" t="str">
            <v>Republic of Korea</v>
          </cell>
          <cell r="C74">
            <v>4330.8818780490483</v>
          </cell>
          <cell r="D74">
            <v>5647.2640461839055</v>
          </cell>
          <cell r="E74">
            <v>7455.6429472687878</v>
          </cell>
          <cell r="F74">
            <v>12071.788341034586</v>
          </cell>
          <cell r="G74">
            <v>18120.994591480237</v>
          </cell>
          <cell r="H74">
            <v>0</v>
          </cell>
          <cell r="I74">
            <v>26570.904000000002</v>
          </cell>
          <cell r="J74">
            <v>26570.904000000002</v>
          </cell>
          <cell r="K74">
            <v>34264.296000000002</v>
          </cell>
          <cell r="L74">
            <v>43860.342925780133</v>
          </cell>
          <cell r="M74">
            <v>65838.881074219884</v>
          </cell>
          <cell r="N74">
            <v>0</v>
          </cell>
          <cell r="O74">
            <v>28775.373954347513</v>
          </cell>
          <cell r="P74">
            <v>28775.373954347513</v>
          </cell>
          <cell r="Q74">
            <v>37107.052536957483</v>
          </cell>
          <cell r="R74">
            <v>47499.240878490389</v>
          </cell>
          <cell r="S74">
            <v>71301.24077248144</v>
          </cell>
          <cell r="T74">
            <v>0</v>
          </cell>
          <cell r="U74">
            <v>31162.738994975149</v>
          </cell>
          <cell r="V74">
            <v>31162.738994975149</v>
          </cell>
          <cell r="W74">
            <v>40185.659964545091</v>
          </cell>
          <cell r="X74">
            <v>51440.042040955435</v>
          </cell>
          <cell r="Y74">
            <v>77216.788207022357</v>
          </cell>
          <cell r="Z74">
            <v>0</v>
          </cell>
          <cell r="AA74">
            <v>30</v>
          </cell>
          <cell r="AB74">
            <v>40</v>
          </cell>
          <cell r="AC74">
            <v>0.4328158193746548</v>
          </cell>
          <cell r="AD74">
            <v>0.4328158193746548</v>
          </cell>
          <cell r="AE74">
            <v>0.55813416617423739</v>
          </cell>
          <cell r="AF74">
            <v>0.71444502834660328</v>
          </cell>
          <cell r="AG74">
            <v>1.0724553917641992</v>
          </cell>
        </row>
        <row r="75">
          <cell r="A75" t="str">
            <v>Kuwait</v>
          </cell>
          <cell r="B75" t="str">
            <v>Kuwait</v>
          </cell>
          <cell r="C75">
            <v>28773.870399417108</v>
          </cell>
          <cell r="D75">
            <v>37519.758874001607</v>
          </cell>
          <cell r="E75">
            <v>49534.41584180991</v>
          </cell>
          <cell r="F75">
            <v>80203.543526473833</v>
          </cell>
          <cell r="G75">
            <v>120393.75918483215</v>
          </cell>
          <cell r="H75">
            <v>0</v>
          </cell>
          <cell r="I75">
            <v>31254.288</v>
          </cell>
          <cell r="J75">
            <v>31254.288</v>
          </cell>
          <cell r="K75">
            <v>40303.703999999998</v>
          </cell>
          <cell r="L75">
            <v>51591.182474143243</v>
          </cell>
          <cell r="M75">
            <v>77443.665525856763</v>
          </cell>
          <cell r="N75">
            <v>0</v>
          </cell>
          <cell r="O75">
            <v>23246.076354034103</v>
          </cell>
          <cell r="P75">
            <v>23246.076354034103</v>
          </cell>
          <cell r="Q75">
            <v>29976.78208297017</v>
          </cell>
          <cell r="R75">
            <v>38372.096877997661</v>
          </cell>
          <cell r="S75">
            <v>57600.459877708454</v>
          </cell>
          <cell r="T75">
            <v>0</v>
          </cell>
          <cell r="U75">
            <v>17289.789671663082</v>
          </cell>
          <cell r="V75">
            <v>17289.789671663082</v>
          </cell>
          <cell r="W75">
            <v>22295.902730177888</v>
          </cell>
          <cell r="X75">
            <v>28540.106045299359</v>
          </cell>
          <cell r="Y75">
            <v>42841.631469726286</v>
          </cell>
          <cell r="Z75">
            <v>0</v>
          </cell>
          <cell r="AA75">
            <v>30</v>
          </cell>
          <cell r="AB75">
            <v>40</v>
          </cell>
          <cell r="AC75">
            <v>0.24013596766198728</v>
          </cell>
          <cell r="AD75">
            <v>0.24013596766198728</v>
          </cell>
          <cell r="AE75">
            <v>0.30966531569691508</v>
          </cell>
          <cell r="AF75">
            <v>0.39639036174026893</v>
          </cell>
          <cell r="AG75">
            <v>0.59502265930175402</v>
          </cell>
        </row>
        <row r="76">
          <cell r="A76" t="str">
            <v>Kyrgyzstan</v>
          </cell>
          <cell r="B76" t="str">
            <v>Kyrgyzstan</v>
          </cell>
          <cell r="C76">
            <v>419.19068982892918</v>
          </cell>
          <cell r="D76">
            <v>546.60472804960045</v>
          </cell>
          <cell r="E76">
            <v>721.63965635370266</v>
          </cell>
          <cell r="F76">
            <v>1168.4413070223666</v>
          </cell>
          <cell r="G76">
            <v>1753.9504509900805</v>
          </cell>
          <cell r="H76">
            <v>0</v>
          </cell>
          <cell r="I76">
            <v>1797.2975999999999</v>
          </cell>
          <cell r="J76">
            <v>1797.2975999999999</v>
          </cell>
          <cell r="K76">
            <v>2317.6884</v>
          </cell>
          <cell r="L76">
            <v>2966.7819208176611</v>
          </cell>
          <cell r="M76">
            <v>4453.4444791823389</v>
          </cell>
          <cell r="N76">
            <v>0</v>
          </cell>
          <cell r="O76">
            <v>1797.2975999999999</v>
          </cell>
          <cell r="P76">
            <v>1797.2975999999999</v>
          </cell>
          <cell r="Q76">
            <v>2317.6884</v>
          </cell>
          <cell r="R76">
            <v>2966.7819208176611</v>
          </cell>
          <cell r="S76">
            <v>4453.4444791823389</v>
          </cell>
          <cell r="T76">
            <v>0</v>
          </cell>
          <cell r="U76">
            <v>1797.2975999999999</v>
          </cell>
          <cell r="V76">
            <v>1797.2975999999999</v>
          </cell>
          <cell r="W76">
            <v>2317.6884</v>
          </cell>
          <cell r="X76">
            <v>2966.7819208176611</v>
          </cell>
          <cell r="Y76">
            <v>4453.4444791823389</v>
          </cell>
          <cell r="Z76">
            <v>0</v>
          </cell>
          <cell r="AA76">
            <v>30</v>
          </cell>
          <cell r="AB76">
            <v>40</v>
          </cell>
          <cell r="AC76">
            <v>2.4962466666666665E-2</v>
          </cell>
          <cell r="AD76">
            <v>2.4962466666666665E-2</v>
          </cell>
          <cell r="AE76">
            <v>3.2190116666666671E-2</v>
          </cell>
          <cell r="AF76">
            <v>4.1205304455800847E-2</v>
          </cell>
          <cell r="AG76">
            <v>6.185339554419915E-2</v>
          </cell>
        </row>
        <row r="77">
          <cell r="A77" t="str">
            <v>Lao People's Dem Rep</v>
          </cell>
          <cell r="B77" t="str">
            <v>Lao People's Democratic R</v>
          </cell>
          <cell r="C77">
            <v>900.1582405714463</v>
          </cell>
          <cell r="D77">
            <v>1173.763545392573</v>
          </cell>
          <cell r="E77">
            <v>1549.6286037627131</v>
          </cell>
          <cell r="F77">
            <v>2509.0778413267826</v>
          </cell>
          <cell r="G77">
            <v>3766.3836299824407</v>
          </cell>
          <cell r="H77">
            <v>0</v>
          </cell>
          <cell r="I77">
            <v>3503.5476000000003</v>
          </cell>
          <cell r="J77">
            <v>3503.5476000000003</v>
          </cell>
          <cell r="K77">
            <v>4517.9675999999999</v>
          </cell>
          <cell r="L77">
            <v>5783.272054920817</v>
          </cell>
          <cell r="M77">
            <v>8681.2855450791831</v>
          </cell>
          <cell r="N77">
            <v>0</v>
          </cell>
          <cell r="O77">
            <v>4003.1555872693025</v>
          </cell>
          <cell r="P77">
            <v>4003.1555872693025</v>
          </cell>
          <cell r="Q77">
            <v>5162.2324871629198</v>
          </cell>
          <cell r="R77">
            <v>6607.9701155921748</v>
          </cell>
          <cell r="S77">
            <v>9919.2420660886582</v>
          </cell>
          <cell r="T77">
            <v>0</v>
          </cell>
          <cell r="U77">
            <v>4574.0079729144918</v>
          </cell>
          <cell r="V77">
            <v>4574.0079729144918</v>
          </cell>
          <cell r="W77">
            <v>5898.3699333125514</v>
          </cell>
          <cell r="X77">
            <v>7550.2706139175598</v>
          </cell>
          <cell r="Y77">
            <v>11333.731928842499</v>
          </cell>
          <cell r="Z77">
            <v>0</v>
          </cell>
          <cell r="AA77">
            <v>30</v>
          </cell>
          <cell r="AB77">
            <v>40</v>
          </cell>
          <cell r="AC77">
            <v>6.3527888512701275E-2</v>
          </cell>
          <cell r="AD77">
            <v>6.3527888512701275E-2</v>
          </cell>
          <cell r="AE77">
            <v>8.1921804629340997E-2</v>
          </cell>
          <cell r="AF77">
            <v>0.10486486963774388</v>
          </cell>
          <cell r="AG77">
            <v>0.15741294345614582</v>
          </cell>
        </row>
        <row r="78">
          <cell r="A78" t="str">
            <v>Lebanon</v>
          </cell>
          <cell r="B78" t="str">
            <v>Lebanon</v>
          </cell>
          <cell r="C78">
            <v>6924.1306220968081</v>
          </cell>
          <cell r="D78">
            <v>9028.7371058161771</v>
          </cell>
          <cell r="E78">
            <v>11919.938500345135</v>
          </cell>
          <cell r="F78">
            <v>19300.142943007821</v>
          </cell>
          <cell r="G78">
            <v>28971.49751178181</v>
          </cell>
          <cell r="H78">
            <v>0</v>
          </cell>
          <cell r="I78">
            <v>12534.395999999999</v>
          </cell>
          <cell r="J78">
            <v>12534.395999999999</v>
          </cell>
          <cell r="K78">
            <v>16163.616000000002</v>
          </cell>
          <cell r="L78">
            <v>20690.403121227555</v>
          </cell>
          <cell r="M78">
            <v>31058.420878772446</v>
          </cell>
          <cell r="N78">
            <v>0</v>
          </cell>
          <cell r="O78">
            <v>14330.018599628092</v>
          </cell>
          <cell r="P78">
            <v>14330.018599628092</v>
          </cell>
          <cell r="Q78">
            <v>18479.144740380492</v>
          </cell>
          <cell r="R78">
            <v>23654.419531742416</v>
          </cell>
          <cell r="S78">
            <v>35507.714042853491</v>
          </cell>
          <cell r="T78">
            <v>0</v>
          </cell>
          <cell r="U78">
            <v>16382.874217926983</v>
          </cell>
          <cell r="V78">
            <v>16382.874217926983</v>
          </cell>
          <cell r="W78">
            <v>21126.385973035485</v>
          </cell>
          <cell r="X78">
            <v>27043.047934122624</v>
          </cell>
          <cell r="Y78">
            <v>40594.393432628596</v>
          </cell>
          <cell r="Z78">
            <v>0</v>
          </cell>
          <cell r="AA78">
            <v>30</v>
          </cell>
          <cell r="AB78">
            <v>40</v>
          </cell>
          <cell r="AC78">
            <v>0.22753991969343035</v>
          </cell>
          <cell r="AD78">
            <v>0.22753991969343035</v>
          </cell>
          <cell r="AE78">
            <v>0.29342202740327061</v>
          </cell>
          <cell r="AF78">
            <v>0.37559788797392535</v>
          </cell>
          <cell r="AG78">
            <v>0.56381101989761939</v>
          </cell>
        </row>
        <row r="79">
          <cell r="A79" t="str">
            <v>Lesotho</v>
          </cell>
          <cell r="B79" t="str">
            <v>Lesotho</v>
          </cell>
          <cell r="C79">
            <v>2681.6405201784655</v>
          </cell>
          <cell r="D79">
            <v>3496.7317328949425</v>
          </cell>
          <cell r="E79">
            <v>4616.4626037746548</v>
          </cell>
          <cell r="F79">
            <v>7474.7355568421008</v>
          </cell>
          <cell r="G79">
            <v>11220.346047474879</v>
          </cell>
          <cell r="H79">
            <v>0</v>
          </cell>
          <cell r="I79">
            <v>3235.1579999999999</v>
          </cell>
          <cell r="J79">
            <v>3235.1579999999999</v>
          </cell>
          <cell r="K79">
            <v>4171.8707999999997</v>
          </cell>
          <cell r="L79">
            <v>5340.2450728797394</v>
          </cell>
          <cell r="M79">
            <v>8016.2565271202602</v>
          </cell>
          <cell r="N79">
            <v>0</v>
          </cell>
          <cell r="O79">
            <v>4600.9120727404188</v>
          </cell>
          <cell r="P79">
            <v>4600.9120727404188</v>
          </cell>
          <cell r="Q79">
            <v>5933.0674822167039</v>
          </cell>
          <cell r="R79">
            <v>7594.6825555984988</v>
          </cell>
          <cell r="S79">
            <v>11400.398816321114</v>
          </cell>
          <cell r="T79">
            <v>0</v>
          </cell>
          <cell r="U79">
            <v>6543.2327883486787</v>
          </cell>
          <cell r="V79">
            <v>6543.2327883486787</v>
          </cell>
          <cell r="W79">
            <v>8437.7708313827115</v>
          </cell>
          <cell r="X79">
            <v>10800.853206762757</v>
          </cell>
          <cell r="Y79">
            <v>16213.1903752668</v>
          </cell>
          <cell r="Z79">
            <v>0</v>
          </cell>
          <cell r="AA79">
            <v>30</v>
          </cell>
          <cell r="AB79">
            <v>40</v>
          </cell>
          <cell r="AC79">
            <v>9.087823317150942E-2</v>
          </cell>
          <cell r="AD79">
            <v>9.087823317150942E-2</v>
          </cell>
          <cell r="AE79">
            <v>0.11719126154698212</v>
          </cell>
          <cell r="AF79">
            <v>0.1500118500939272</v>
          </cell>
          <cell r="AG79">
            <v>0.22518319965648334</v>
          </cell>
        </row>
        <row r="80">
          <cell r="A80" t="str">
            <v>Liberia</v>
          </cell>
          <cell r="B80" t="str">
            <v>Liberia</v>
          </cell>
          <cell r="C80">
            <v>976.96768045600663</v>
          </cell>
          <cell r="D80">
            <v>1273.9194029018986</v>
          </cell>
          <cell r="E80">
            <v>1681.8565829328491</v>
          </cell>
          <cell r="F80">
            <v>2723.1744911521814</v>
          </cell>
          <cell r="G80">
            <v>4087.7646982995802</v>
          </cell>
          <cell r="H80">
            <v>0</v>
          </cell>
          <cell r="I80">
            <v>1581.5639999999999</v>
          </cell>
          <cell r="J80">
            <v>1581.5639999999999</v>
          </cell>
          <cell r="K80">
            <v>2039.4923999999999</v>
          </cell>
          <cell r="L80">
            <v>2610.671480134024</v>
          </cell>
          <cell r="M80">
            <v>3918.8861198659761</v>
          </cell>
          <cell r="N80">
            <v>0</v>
          </cell>
          <cell r="O80">
            <v>1810.553393436237</v>
          </cell>
          <cell r="P80">
            <v>1810.553393436237</v>
          </cell>
          <cell r="Q80">
            <v>2334.7837240272383</v>
          </cell>
          <cell r="R80">
            <v>2988.6619242116421</v>
          </cell>
          <cell r="S80">
            <v>4486.2886122935979</v>
          </cell>
          <cell r="T80">
            <v>0</v>
          </cell>
          <cell r="U80">
            <v>2072.6973998418489</v>
          </cell>
          <cell r="V80">
            <v>2072.6973998418489</v>
          </cell>
          <cell r="W80">
            <v>2672.8292971243727</v>
          </cell>
          <cell r="X80">
            <v>3421.3803480068232</v>
          </cell>
          <cell r="Y80">
            <v>5135.8434251933668</v>
          </cell>
          <cell r="Z80">
            <v>0</v>
          </cell>
          <cell r="AA80">
            <v>30</v>
          </cell>
          <cell r="AB80">
            <v>40</v>
          </cell>
          <cell r="AC80">
            <v>2.8787463886692344E-2</v>
          </cell>
          <cell r="AD80">
            <v>2.8787463886692344E-2</v>
          </cell>
          <cell r="AE80">
            <v>3.7122629126727397E-2</v>
          </cell>
          <cell r="AF80">
            <v>4.751917150009477E-2</v>
          </cell>
          <cell r="AG80">
            <v>7.1331158683241205E-2</v>
          </cell>
        </row>
        <row r="81">
          <cell r="A81" t="str">
            <v>Libyan Arab Jamahiriya</v>
          </cell>
          <cell r="B81" t="str">
            <v>Libya</v>
          </cell>
          <cell r="C81">
            <v>8413.71554752872</v>
          </cell>
          <cell r="D81">
            <v>10971.085022476191</v>
          </cell>
          <cell r="E81">
            <v>14484.269197043153</v>
          </cell>
          <cell r="F81">
            <v>23452.17350910357</v>
          </cell>
          <cell r="G81">
            <v>35204.121983512203</v>
          </cell>
          <cell r="H81">
            <v>0</v>
          </cell>
          <cell r="I81">
            <v>15033.144</v>
          </cell>
          <cell r="J81">
            <v>15033.144</v>
          </cell>
          <cell r="K81">
            <v>19385.856</v>
          </cell>
          <cell r="L81">
            <v>24815.066943586742</v>
          </cell>
          <cell r="M81">
            <v>37249.965056413268</v>
          </cell>
          <cell r="N81">
            <v>0</v>
          </cell>
          <cell r="O81">
            <v>14870.050216343081</v>
          </cell>
          <cell r="P81">
            <v>14870.050216343081</v>
          </cell>
          <cell r="Q81">
            <v>19175.53987421366</v>
          </cell>
          <cell r="R81">
            <v>24545.849595603559</v>
          </cell>
          <cell r="S81">
            <v>36845.842156896142</v>
          </cell>
          <cell r="T81">
            <v>0</v>
          </cell>
          <cell r="U81">
            <v>14708.725828513643</v>
          </cell>
          <cell r="V81">
            <v>14708.725828513643</v>
          </cell>
          <cell r="W81">
            <v>18967.505456945415</v>
          </cell>
          <cell r="X81">
            <v>24279.552972380858</v>
          </cell>
          <cell r="Y81">
            <v>36446.103565328485</v>
          </cell>
          <cell r="Z81">
            <v>0</v>
          </cell>
          <cell r="AA81">
            <v>30</v>
          </cell>
          <cell r="AB81">
            <v>40</v>
          </cell>
          <cell r="AC81">
            <v>0.20428785872935615</v>
          </cell>
          <cell r="AD81">
            <v>0.20428785872935615</v>
          </cell>
          <cell r="AE81">
            <v>0.26343757579090854</v>
          </cell>
          <cell r="AF81">
            <v>0.33721601350528974</v>
          </cell>
          <cell r="AG81">
            <v>0.50619588285178452</v>
          </cell>
        </row>
        <row r="82">
          <cell r="A82" t="str">
            <v>Madagascar</v>
          </cell>
          <cell r="B82" t="str">
            <v>Madagascar</v>
          </cell>
          <cell r="C82">
            <v>1323.726888814932</v>
          </cell>
          <cell r="D82">
            <v>1726.0769230535893</v>
          </cell>
          <cell r="E82">
            <v>2278.804945645144</v>
          </cell>
          <cell r="F82">
            <v>3689.7221566127196</v>
          </cell>
          <cell r="G82">
            <v>5538.6520501496534</v>
          </cell>
          <cell r="H82">
            <v>0</v>
          </cell>
          <cell r="I82">
            <v>1718.2763999999997</v>
          </cell>
          <cell r="J82">
            <v>1718.2763999999997</v>
          </cell>
          <cell r="K82">
            <v>2215.788</v>
          </cell>
          <cell r="L82">
            <v>2836.3418575636297</v>
          </cell>
          <cell r="M82">
            <v>4257.6405424363711</v>
          </cell>
          <cell r="N82">
            <v>0</v>
          </cell>
          <cell r="O82">
            <v>2526.2268574703071</v>
          </cell>
          <cell r="P82">
            <v>2526.2268574703071</v>
          </cell>
          <cell r="Q82">
            <v>3257.6733033523697</v>
          </cell>
          <cell r="R82">
            <v>4170.0176860628844</v>
          </cell>
          <cell r="S82">
            <v>6259.6249868514806</v>
          </cell>
          <cell r="T82">
            <v>0</v>
          </cell>
          <cell r="U82">
            <v>3714.0835638575404</v>
          </cell>
          <cell r="V82">
            <v>3714.0835638575404</v>
          </cell>
          <cell r="W82">
            <v>4789.4633202159866</v>
          </cell>
          <cell r="X82">
            <v>6130.8010018983232</v>
          </cell>
          <cell r="Y82">
            <v>9202.9622006543486</v>
          </cell>
          <cell r="Z82">
            <v>0</v>
          </cell>
          <cell r="AA82">
            <v>30</v>
          </cell>
          <cell r="AB82">
            <v>40</v>
          </cell>
          <cell r="AC82">
            <v>5.1584493942465844E-2</v>
          </cell>
          <cell r="AD82">
            <v>5.1584493942465844E-2</v>
          </cell>
          <cell r="AE82">
            <v>6.6520323891888708E-2</v>
          </cell>
          <cell r="AF82">
            <v>8.5150013915254494E-2</v>
          </cell>
          <cell r="AG82">
            <v>0.1278189194535326</v>
          </cell>
        </row>
        <row r="83">
          <cell r="A83" t="str">
            <v>Malawi</v>
          </cell>
          <cell r="B83" t="str">
            <v>Malawi</v>
          </cell>
          <cell r="C83">
            <v>1517.2626659286918</v>
          </cell>
          <cell r="D83">
            <v>1978.4383742592599</v>
          </cell>
          <cell r="E83">
            <v>2611.978117371636</v>
          </cell>
          <cell r="F83">
            <v>4229.1787854292525</v>
          </cell>
          <cell r="G83">
            <v>6348.4318753884354</v>
          </cell>
          <cell r="H83">
            <v>0</v>
          </cell>
          <cell r="I83">
            <v>1655.9316000000001</v>
          </cell>
          <cell r="J83">
            <v>1655.9316000000001</v>
          </cell>
          <cell r="K83">
            <v>2135.3915999999999</v>
          </cell>
          <cell r="L83">
            <v>2733.4310912139631</v>
          </cell>
          <cell r="M83">
            <v>4103.160908786037</v>
          </cell>
          <cell r="N83">
            <v>0</v>
          </cell>
          <cell r="O83">
            <v>4468.2405670488833</v>
          </cell>
          <cell r="P83">
            <v>4468.2405670488833</v>
          </cell>
          <cell r="Q83">
            <v>5761.9791624578102</v>
          </cell>
          <cell r="R83">
            <v>7375.6836870526085</v>
          </cell>
          <cell r="S83">
            <v>11071.659014035926</v>
          </cell>
          <cell r="T83">
            <v>0</v>
          </cell>
          <cell r="U83">
            <v>12056.762347563948</v>
          </cell>
          <cell r="V83">
            <v>12056.762347563948</v>
          </cell>
          <cell r="W83">
            <v>15547.688708992771</v>
          </cell>
          <cell r="X83">
            <v>19901.98693002123</v>
          </cell>
          <cell r="Y83">
            <v>29874.92717153762</v>
          </cell>
          <cell r="Z83">
            <v>0</v>
          </cell>
          <cell r="AA83">
            <v>30</v>
          </cell>
          <cell r="AB83">
            <v>40</v>
          </cell>
          <cell r="AC83">
            <v>0.16745503260505484</v>
          </cell>
          <cell r="AD83">
            <v>0.16745503260505484</v>
          </cell>
          <cell r="AE83">
            <v>0.21594012095823292</v>
          </cell>
          <cell r="AF83">
            <v>0.27641648513918377</v>
          </cell>
          <cell r="AG83">
            <v>0.41492954404913363</v>
          </cell>
        </row>
        <row r="84">
          <cell r="A84" t="str">
            <v>Malaysia</v>
          </cell>
          <cell r="B84" t="str">
            <v>Malaysia</v>
          </cell>
          <cell r="C84">
            <v>2788.6210543698362</v>
          </cell>
          <cell r="D84">
            <v>3636.2292628189466</v>
          </cell>
          <cell r="E84">
            <v>4800.6303293553492</v>
          </cell>
          <cell r="F84">
            <v>7772.9303360427757</v>
          </cell>
          <cell r="G84">
            <v>11667.967048477285</v>
          </cell>
          <cell r="H84">
            <v>0</v>
          </cell>
          <cell r="I84">
            <v>13219.763999999999</v>
          </cell>
          <cell r="J84">
            <v>13219.763999999999</v>
          </cell>
          <cell r="K84">
            <v>17047.415999999997</v>
          </cell>
          <cell r="L84">
            <v>21821.734494132772</v>
          </cell>
          <cell r="M84">
            <v>32756.665505867226</v>
          </cell>
          <cell r="N84">
            <v>0</v>
          </cell>
          <cell r="O84">
            <v>14831.351896192211</v>
          </cell>
          <cell r="P84">
            <v>14831.351896192211</v>
          </cell>
          <cell r="Q84">
            <v>19125.623242349669</v>
          </cell>
          <cell r="R84">
            <v>24481.96679364012</v>
          </cell>
          <cell r="S84">
            <v>36749.947507639161</v>
          </cell>
          <cell r="T84">
            <v>0</v>
          </cell>
          <cell r="U84">
            <v>16639.404384880421</v>
          </cell>
          <cell r="V84">
            <v>16639.404384880421</v>
          </cell>
          <cell r="W84">
            <v>21457.179458066017</v>
          </cell>
          <cell r="X84">
            <v>27466.501264876526</v>
          </cell>
          <cell r="Y84">
            <v>41230.040388950089</v>
          </cell>
          <cell r="Z84">
            <v>0</v>
          </cell>
          <cell r="AA84">
            <v>30</v>
          </cell>
          <cell r="AB84">
            <v>40</v>
          </cell>
          <cell r="AC84">
            <v>0.23110283867889472</v>
          </cell>
          <cell r="AD84">
            <v>0.23110283867889472</v>
          </cell>
          <cell r="AE84">
            <v>0.29801638136202802</v>
          </cell>
          <cell r="AF84">
            <v>0.3814791842343962</v>
          </cell>
          <cell r="AG84">
            <v>0.57263944984652893</v>
          </cell>
        </row>
        <row r="85">
          <cell r="A85" t="str">
            <v>Maldives</v>
          </cell>
          <cell r="B85" t="str">
            <v>Maldives</v>
          </cell>
          <cell r="C85">
            <v>2083.2478658837126</v>
          </cell>
          <cell r="D85">
            <v>2716.456163795011</v>
          </cell>
          <cell r="E85">
            <v>3586.3255327770335</v>
          </cell>
          <cell r="F85">
            <v>5806.7913203370372</v>
          </cell>
          <cell r="G85">
            <v>8716.5903789084987</v>
          </cell>
          <cell r="H85">
            <v>0</v>
          </cell>
          <cell r="I85">
            <v>6869.3412000000008</v>
          </cell>
          <cell r="J85">
            <v>6869.3412000000008</v>
          </cell>
          <cell r="K85">
            <v>8858.2955999999995</v>
          </cell>
          <cell r="L85">
            <v>11339.155130482519</v>
          </cell>
          <cell r="M85">
            <v>17021.236869517481</v>
          </cell>
          <cell r="N85">
            <v>0</v>
          </cell>
          <cell r="O85">
            <v>8037.2221069167063</v>
          </cell>
          <cell r="P85">
            <v>8037.2221069167063</v>
          </cell>
          <cell r="Q85">
            <v>10364.325654099548</v>
          </cell>
          <cell r="R85">
            <v>13266.964856611297</v>
          </cell>
          <cell r="S85">
            <v>19915.077337365568</v>
          </cell>
          <cell r="T85">
            <v>0</v>
          </cell>
          <cell r="U85">
            <v>9403.6585627615368</v>
          </cell>
          <cell r="V85">
            <v>9403.6585627615368</v>
          </cell>
          <cell r="W85">
            <v>12126.401185373181</v>
          </cell>
          <cell r="X85">
            <v>15522.528308426919</v>
          </cell>
          <cell r="Y85">
            <v>23300.90982186624</v>
          </cell>
          <cell r="Z85">
            <v>0</v>
          </cell>
          <cell r="AA85">
            <v>30</v>
          </cell>
          <cell r="AB85">
            <v>40</v>
          </cell>
          <cell r="AC85">
            <v>0.13060636892724356</v>
          </cell>
          <cell r="AD85">
            <v>0.13060636892724356</v>
          </cell>
          <cell r="AE85">
            <v>0.16842223868573863</v>
          </cell>
          <cell r="AF85">
            <v>0.21559067095037385</v>
          </cell>
          <cell r="AG85">
            <v>0.32362374752591999</v>
          </cell>
        </row>
        <row r="86">
          <cell r="A86" t="str">
            <v>Mali</v>
          </cell>
          <cell r="B86" t="str">
            <v>Mali</v>
          </cell>
          <cell r="C86">
            <v>1792.0542850006466</v>
          </cell>
          <cell r="D86">
            <v>2336.7535798627828</v>
          </cell>
          <cell r="E86">
            <v>3085.0337800269517</v>
          </cell>
          <cell r="F86">
            <v>4995.12585042313</v>
          </cell>
          <cell r="G86">
            <v>7498.1971156332529</v>
          </cell>
          <cell r="H86">
            <v>0</v>
          </cell>
          <cell r="I86">
            <v>2288.2308000000003</v>
          </cell>
          <cell r="J86">
            <v>2288.2308000000003</v>
          </cell>
          <cell r="K86">
            <v>2950.7664</v>
          </cell>
          <cell r="L86">
            <v>3777.1598253973652</v>
          </cell>
          <cell r="M86">
            <v>5669.9049746026349</v>
          </cell>
          <cell r="N86">
            <v>0</v>
          </cell>
          <cell r="O86">
            <v>2491.2999412517775</v>
          </cell>
          <cell r="P86">
            <v>2491.2999412517775</v>
          </cell>
          <cell r="Q86">
            <v>3212.6322917110101</v>
          </cell>
          <cell r="R86">
            <v>4112.3640373650378</v>
          </cell>
          <cell r="S86">
            <v>6173.0809366479571</v>
          </cell>
          <cell r="T86">
            <v>0</v>
          </cell>
          <cell r="U86">
            <v>2712.3904622213413</v>
          </cell>
          <cell r="V86">
            <v>2712.3904622213413</v>
          </cell>
          <cell r="W86">
            <v>3497.7374833007239</v>
          </cell>
          <cell r="X86">
            <v>4477.315961612544</v>
          </cell>
          <cell r="Y86">
            <v>6720.9112711941125</v>
          </cell>
          <cell r="Z86">
            <v>0</v>
          </cell>
          <cell r="AA86">
            <v>30</v>
          </cell>
          <cell r="AB86">
            <v>40</v>
          </cell>
          <cell r="AC86">
            <v>3.7672089753074185E-2</v>
          </cell>
          <cell r="AD86">
            <v>3.7672089753074185E-2</v>
          </cell>
          <cell r="AE86">
            <v>4.8579687268065608E-2</v>
          </cell>
          <cell r="AF86">
            <v>6.2184943911285338E-2</v>
          </cell>
          <cell r="AG86">
            <v>9.3345989877696003E-2</v>
          </cell>
        </row>
        <row r="87">
          <cell r="A87" t="str">
            <v>Martinique</v>
          </cell>
          <cell r="B87" t="str">
            <v>Martinique (Amr B)</v>
          </cell>
          <cell r="C87">
            <v>4297.4292994982361</v>
          </cell>
          <cell r="D87">
            <v>5603.6434743415612</v>
          </cell>
          <cell r="E87">
            <v>7398.0541031572793</v>
          </cell>
          <cell r="F87">
            <v>11978.543487192217</v>
          </cell>
          <cell r="G87">
            <v>17981.024485608079</v>
          </cell>
          <cell r="H87">
            <v>0</v>
          </cell>
          <cell r="I87" t="e">
            <v>#N/A</v>
          </cell>
          <cell r="J87" t="e">
            <v>#N/A</v>
          </cell>
          <cell r="K87" t="e">
            <v>#N/A</v>
          </cell>
          <cell r="L87" t="e">
            <v>#N/A</v>
          </cell>
          <cell r="M87" t="e">
            <v>#N/A</v>
          </cell>
          <cell r="N87">
            <v>0</v>
          </cell>
          <cell r="O87" t="e">
            <v>#N/A</v>
          </cell>
          <cell r="P87" t="e">
            <v>#N/A</v>
          </cell>
          <cell r="Q87" t="e">
            <v>#N/A</v>
          </cell>
          <cell r="R87" t="e">
            <v>#N/A</v>
          </cell>
          <cell r="S87" t="e">
            <v>#N/A</v>
          </cell>
          <cell r="T87">
            <v>0</v>
          </cell>
          <cell r="U87" t="e">
            <v>#N/A</v>
          </cell>
          <cell r="V87" t="e">
            <v>#N/A</v>
          </cell>
          <cell r="W87" t="e">
            <v>#N/A</v>
          </cell>
          <cell r="X87" t="e">
            <v>#N/A</v>
          </cell>
          <cell r="Y87" t="e">
            <v>#N/A</v>
          </cell>
          <cell r="Z87">
            <v>0</v>
          </cell>
          <cell r="AA87">
            <v>30</v>
          </cell>
          <cell r="AB87">
            <v>40</v>
          </cell>
          <cell r="AC87" t="e">
            <v>#N/A</v>
          </cell>
          <cell r="AD87" t="e">
            <v>#N/A</v>
          </cell>
          <cell r="AE87" t="e">
            <v>#N/A</v>
          </cell>
          <cell r="AF87" t="e">
            <v>#N/A</v>
          </cell>
          <cell r="AG87" t="e">
            <v>#N/A</v>
          </cell>
        </row>
        <row r="88">
          <cell r="A88" t="str">
            <v>Mauritania</v>
          </cell>
          <cell r="B88" t="str">
            <v>Mauritania</v>
          </cell>
          <cell r="C88">
            <v>1890.814906067644</v>
          </cell>
          <cell r="D88">
            <v>2465.5327339092764</v>
          </cell>
          <cell r="E88">
            <v>3255.0508686153244</v>
          </cell>
          <cell r="F88">
            <v>5270.4086559858106</v>
          </cell>
          <cell r="G88">
            <v>7911.4248901604296</v>
          </cell>
          <cell r="H88">
            <v>0</v>
          </cell>
          <cell r="I88">
            <v>2679.7811999999999</v>
          </cell>
          <cell r="J88">
            <v>2679.7811999999999</v>
          </cell>
          <cell r="K88">
            <v>3455.6880000000001</v>
          </cell>
          <cell r="L88">
            <v>4423.4904107893472</v>
          </cell>
          <cell r="M88">
            <v>6640.1135892106504</v>
          </cell>
          <cell r="N88">
            <v>0</v>
          </cell>
          <cell r="O88">
            <v>2392.9064218411727</v>
          </cell>
          <cell r="P88">
            <v>2392.9064218411727</v>
          </cell>
          <cell r="Q88">
            <v>3085.751182626208</v>
          </cell>
          <cell r="R88">
            <v>3949.9488282590669</v>
          </cell>
          <cell r="S88">
            <v>5929.2790207562484</v>
          </cell>
          <cell r="T88">
            <v>0</v>
          </cell>
          <cell r="U88">
            <v>2136.7420383756421</v>
          </cell>
          <cell r="V88">
            <v>2136.7420383756421</v>
          </cell>
          <cell r="W88">
            <v>2755.4166814478162</v>
          </cell>
          <cell r="X88">
            <v>3527.1006144401404</v>
          </cell>
          <cell r="Y88">
            <v>5294.5404071256889</v>
          </cell>
          <cell r="Z88">
            <v>0</v>
          </cell>
          <cell r="AA88">
            <v>30</v>
          </cell>
          <cell r="AB88">
            <v>40</v>
          </cell>
          <cell r="AC88">
            <v>2.9676972755217249E-2</v>
          </cell>
          <cell r="AD88">
            <v>2.9676972755217249E-2</v>
          </cell>
          <cell r="AE88">
            <v>3.826967613121967E-2</v>
          </cell>
          <cell r="AF88">
            <v>4.898750853389084E-2</v>
          </cell>
          <cell r="AG88">
            <v>7.3535283432301229E-2</v>
          </cell>
        </row>
        <row r="89">
          <cell r="A89" t="str">
            <v>Mauritius</v>
          </cell>
          <cell r="B89" t="str">
            <v>Mauritius</v>
          </cell>
          <cell r="C89">
            <v>4945.8790084850498</v>
          </cell>
          <cell r="D89">
            <v>6449.1910626699846</v>
          </cell>
          <cell r="E89">
            <v>8514.3647381736992</v>
          </cell>
          <cell r="F89">
            <v>13786.015465675402</v>
          </cell>
          <cell r="G89">
            <v>20694.225630380537</v>
          </cell>
          <cell r="H89">
            <v>0</v>
          </cell>
          <cell r="I89">
            <v>10740.902399999999</v>
          </cell>
          <cell r="J89">
            <v>10740.902399999999</v>
          </cell>
          <cell r="K89">
            <v>13850.832000000002</v>
          </cell>
          <cell r="L89">
            <v>17729.907387590363</v>
          </cell>
          <cell r="M89">
            <v>26614.412612409636</v>
          </cell>
          <cell r="N89">
            <v>0</v>
          </cell>
          <cell r="O89">
            <v>12347.295687016725</v>
          </cell>
          <cell r="P89">
            <v>12347.295687016725</v>
          </cell>
          <cell r="Q89">
            <v>15922.341703355698</v>
          </cell>
          <cell r="R89">
            <v>20381.565800095206</v>
          </cell>
          <cell r="S89">
            <v>30594.824328884049</v>
          </cell>
          <cell r="T89">
            <v>0</v>
          </cell>
          <cell r="U89">
            <v>14193.938749748053</v>
          </cell>
          <cell r="V89">
            <v>14193.938749748053</v>
          </cell>
          <cell r="W89">
            <v>18303.6632975131</v>
          </cell>
          <cell r="X89">
            <v>23429.802276032522</v>
          </cell>
          <cell r="Y89">
            <v>35170.540464185251</v>
          </cell>
          <cell r="Z89">
            <v>0</v>
          </cell>
          <cell r="AA89">
            <v>30</v>
          </cell>
          <cell r="AB89">
            <v>40</v>
          </cell>
          <cell r="AC89">
            <v>0.19713803819094519</v>
          </cell>
          <cell r="AD89">
            <v>0.19713803819094519</v>
          </cell>
          <cell r="AE89">
            <v>0.25421754579879308</v>
          </cell>
          <cell r="AF89">
            <v>0.3254139205004517</v>
          </cell>
          <cell r="AG89">
            <v>0.48847972866923961</v>
          </cell>
        </row>
        <row r="90">
          <cell r="A90" t="str">
            <v>Mexico</v>
          </cell>
          <cell r="B90" t="str">
            <v>Mexico</v>
          </cell>
          <cell r="C90">
            <v>5237.3291381659337</v>
          </cell>
          <cell r="D90">
            <v>6829.2281740363032</v>
          </cell>
          <cell r="E90">
            <v>9016.0981414441467</v>
          </cell>
          <cell r="F90">
            <v>14598.396033085297</v>
          </cell>
          <cell r="G90">
            <v>21913.692328468511</v>
          </cell>
          <cell r="H90">
            <v>0</v>
          </cell>
          <cell r="I90">
            <v>9064.4603999999999</v>
          </cell>
          <cell r="J90">
            <v>9064.4603999999999</v>
          </cell>
          <cell r="K90">
            <v>11688.9936</v>
          </cell>
          <cell r="L90">
            <v>14962.62242922223</v>
          </cell>
          <cell r="M90">
            <v>22460.433570777775</v>
          </cell>
          <cell r="N90">
            <v>0</v>
          </cell>
          <cell r="O90">
            <v>11038.65464762002</v>
          </cell>
          <cell r="P90">
            <v>11038.65464762002</v>
          </cell>
          <cell r="Q90">
            <v>14234.798083363094</v>
          </cell>
          <cell r="R90">
            <v>18221.406937683518</v>
          </cell>
          <cell r="S90">
            <v>27352.203935231137</v>
          </cell>
          <cell r="T90">
            <v>0</v>
          </cell>
          <cell r="U90">
            <v>13442.818552047849</v>
          </cell>
          <cell r="V90">
            <v>13442.818552047849</v>
          </cell>
          <cell r="W90">
            <v>17335.066080805933</v>
          </cell>
          <cell r="X90">
            <v>22189.938452247621</v>
          </cell>
          <cell r="Y90">
            <v>33309.377477371934</v>
          </cell>
          <cell r="Z90">
            <v>0</v>
          </cell>
          <cell r="AA90">
            <v>30</v>
          </cell>
          <cell r="AB90">
            <v>40</v>
          </cell>
          <cell r="AC90">
            <v>0.18670581322288679</v>
          </cell>
          <cell r="AD90">
            <v>0.18670581322288679</v>
          </cell>
          <cell r="AE90">
            <v>0.24076480667786018</v>
          </cell>
          <cell r="AF90">
            <v>0.30819358961455029</v>
          </cell>
          <cell r="AG90">
            <v>0.46263024274127684</v>
          </cell>
        </row>
        <row r="91">
          <cell r="A91" t="str">
            <v>Micronesia (Fed States of)+Kiribati+small states</v>
          </cell>
          <cell r="B91" t="str">
            <v>Micronesia (Fed States of)+Kiribati+small states (WprB)</v>
          </cell>
          <cell r="C91">
            <v>1677.8207103121374</v>
          </cell>
          <cell r="D91">
            <v>2187.7984299947639</v>
          </cell>
          <cell r="E91">
            <v>2888.3798953332994</v>
          </cell>
          <cell r="F91">
            <v>4676.7141333848776</v>
          </cell>
          <cell r="G91">
            <v>7020.2284137880706</v>
          </cell>
          <cell r="H91">
            <v>0</v>
          </cell>
          <cell r="I91" t="e">
            <v>#N/A</v>
          </cell>
          <cell r="J91" t="e">
            <v>#N/A</v>
          </cell>
          <cell r="K91" t="e">
            <v>#N/A</v>
          </cell>
          <cell r="L91" t="e">
            <v>#N/A</v>
          </cell>
          <cell r="M91" t="e">
            <v>#N/A</v>
          </cell>
          <cell r="N91">
            <v>0</v>
          </cell>
          <cell r="O91" t="e">
            <v>#N/A</v>
          </cell>
          <cell r="P91" t="e">
            <v>#N/A</v>
          </cell>
          <cell r="Q91" t="e">
            <v>#N/A</v>
          </cell>
          <cell r="R91" t="e">
            <v>#N/A</v>
          </cell>
          <cell r="S91" t="e">
            <v>#N/A</v>
          </cell>
          <cell r="T91">
            <v>0</v>
          </cell>
          <cell r="U91" t="e">
            <v>#N/A</v>
          </cell>
          <cell r="V91" t="e">
            <v>#N/A</v>
          </cell>
          <cell r="W91" t="e">
            <v>#N/A</v>
          </cell>
          <cell r="X91" t="e">
            <v>#N/A</v>
          </cell>
          <cell r="Y91" t="e">
            <v>#N/A</v>
          </cell>
          <cell r="Z91">
            <v>0</v>
          </cell>
          <cell r="AA91">
            <v>30</v>
          </cell>
          <cell r="AB91">
            <v>40</v>
          </cell>
          <cell r="AC91" t="e">
            <v>#N/A</v>
          </cell>
          <cell r="AD91" t="e">
            <v>#N/A</v>
          </cell>
          <cell r="AE91" t="e">
            <v>#N/A</v>
          </cell>
          <cell r="AF91" t="e">
            <v>#N/A</v>
          </cell>
          <cell r="AG91" t="e">
            <v>#N/A</v>
          </cell>
        </row>
        <row r="92">
          <cell r="A92" t="str">
            <v>Mongolia</v>
          </cell>
          <cell r="B92" t="str">
            <v>Mongolia</v>
          </cell>
          <cell r="C92">
            <v>960.92602154170356</v>
          </cell>
          <cell r="D92">
            <v>1253.0018424191135</v>
          </cell>
          <cell r="E92">
            <v>1654.2407567536336</v>
          </cell>
          <cell r="F92">
            <v>2678.4603852251521</v>
          </cell>
          <cell r="G92">
            <v>4020.6442312423242</v>
          </cell>
          <cell r="H92">
            <v>0</v>
          </cell>
          <cell r="I92">
            <v>5147.9951999999994</v>
          </cell>
          <cell r="J92">
            <v>5147.9951999999994</v>
          </cell>
          <cell r="K92">
            <v>6638.5511999999999</v>
          </cell>
          <cell r="L92">
            <v>8497.746707766566</v>
          </cell>
          <cell r="M92">
            <v>12755.990892233434</v>
          </cell>
          <cell r="N92">
            <v>0</v>
          </cell>
          <cell r="O92">
            <v>6540.8487269668885</v>
          </cell>
          <cell r="P92">
            <v>6540.8487269668885</v>
          </cell>
          <cell r="Q92">
            <v>8434.6930170844989</v>
          </cell>
          <cell r="R92">
            <v>10796.916775598786</v>
          </cell>
          <cell r="S92">
            <v>16207.281387648982</v>
          </cell>
          <cell r="T92">
            <v>0</v>
          </cell>
          <cell r="U92">
            <v>8310.5559362340464</v>
          </cell>
          <cell r="V92">
            <v>8310.5559362340464</v>
          </cell>
          <cell r="W92">
            <v>10716.80313205297</v>
          </cell>
          <cell r="X92">
            <v>13718.155632088152</v>
          </cell>
          <cell r="Y92">
            <v>20592.361048044102</v>
          </cell>
          <cell r="Z92">
            <v>0</v>
          </cell>
          <cell r="AA92">
            <v>30</v>
          </cell>
          <cell r="AB92">
            <v>40</v>
          </cell>
          <cell r="AC92">
            <v>0.11542438800325065</v>
          </cell>
          <cell r="AD92">
            <v>0.11542438800325065</v>
          </cell>
          <cell r="AE92">
            <v>0.14884448794518015</v>
          </cell>
          <cell r="AF92">
            <v>0.19052993933455767</v>
          </cell>
          <cell r="AG92">
            <v>0.28600501455616806</v>
          </cell>
        </row>
        <row r="93">
          <cell r="A93" t="str">
            <v>Morocco</v>
          </cell>
          <cell r="B93" t="str">
            <v>Morocco</v>
          </cell>
          <cell r="C93">
            <v>2474.232043841776</v>
          </cell>
          <cell r="D93">
            <v>3226.2809415153365</v>
          </cell>
          <cell r="E93">
            <v>4259.4074848989576</v>
          </cell>
          <cell r="F93">
            <v>6896.6105243485126</v>
          </cell>
          <cell r="G93">
            <v>10352.520975409558</v>
          </cell>
          <cell r="H93">
            <v>0</v>
          </cell>
          <cell r="I93">
            <v>10137.338400000001</v>
          </cell>
          <cell r="J93">
            <v>10137.338400000001</v>
          </cell>
          <cell r="K93">
            <v>13072.511999999999</v>
          </cell>
          <cell r="L93">
            <v>16733.607652608473</v>
          </cell>
          <cell r="M93">
            <v>25118.864347391533</v>
          </cell>
          <cell r="N93">
            <v>0</v>
          </cell>
          <cell r="O93">
            <v>11193.858364032916</v>
          </cell>
          <cell r="P93">
            <v>11193.858364032916</v>
          </cell>
          <cell r="Q93">
            <v>14434.937654850373</v>
          </cell>
          <cell r="R93">
            <v>18477.595064064997</v>
          </cell>
          <cell r="S93">
            <v>27736.768634462958</v>
          </cell>
          <cell r="T93">
            <v>0</v>
          </cell>
          <cell r="U93">
            <v>12360.48952198633</v>
          </cell>
          <cell r="V93">
            <v>12360.48952198633</v>
          </cell>
          <cell r="W93">
            <v>15939.356192552526</v>
          </cell>
          <cell r="X93">
            <v>20403.341971409111</v>
          </cell>
          <cell r="Y93">
            <v>30627.512599375099</v>
          </cell>
          <cell r="Z93">
            <v>0</v>
          </cell>
          <cell r="AA93">
            <v>30</v>
          </cell>
          <cell r="AB93">
            <v>40</v>
          </cell>
          <cell r="AC93">
            <v>0.17167346558314348</v>
          </cell>
          <cell r="AD93">
            <v>0.17167346558314348</v>
          </cell>
          <cell r="AE93">
            <v>0.22137994711878509</v>
          </cell>
          <cell r="AF93">
            <v>0.28337974960290435</v>
          </cell>
          <cell r="AG93">
            <v>0.42538211943576526</v>
          </cell>
        </row>
        <row r="94">
          <cell r="A94" t="str">
            <v>Mozambique</v>
          </cell>
          <cell r="B94" t="str">
            <v>Mozambique</v>
          </cell>
          <cell r="C94">
            <v>1423.7324131261985</v>
          </cell>
          <cell r="D94">
            <v>1856.4793717385196</v>
          </cell>
          <cell r="E94">
            <v>2450.9651437328107</v>
          </cell>
          <cell r="F94">
            <v>3968.4749733401127</v>
          </cell>
          <cell r="G94">
            <v>5957.0886679543746</v>
          </cell>
          <cell r="H94">
            <v>0</v>
          </cell>
          <cell r="I94">
            <v>2101.3715999999999</v>
          </cell>
          <cell r="J94">
            <v>2101.3715999999999</v>
          </cell>
          <cell r="K94">
            <v>2709.8052000000002</v>
          </cell>
          <cell r="L94">
            <v>3468.7144397916504</v>
          </cell>
          <cell r="M94">
            <v>5206.8967602083494</v>
          </cell>
          <cell r="N94">
            <v>0</v>
          </cell>
          <cell r="O94">
            <v>2804.3511907391526</v>
          </cell>
          <cell r="P94">
            <v>2804.3511907391526</v>
          </cell>
          <cell r="Q94">
            <v>3616.3263267149646</v>
          </cell>
          <cell r="R94">
            <v>4629.1162731826234</v>
          </cell>
          <cell r="S94">
            <v>6948.7791352781778</v>
          </cell>
          <cell r="T94">
            <v>0</v>
          </cell>
          <cell r="U94">
            <v>3742.5011364006741</v>
          </cell>
          <cell r="V94">
            <v>3742.5011364006741</v>
          </cell>
          <cell r="W94">
            <v>4826.1093089982069</v>
          </cell>
          <cell r="X94">
            <v>6177.7116112017875</v>
          </cell>
          <cell r="Y94">
            <v>9273.3798449549504</v>
          </cell>
          <cell r="Z94">
            <v>0</v>
          </cell>
          <cell r="AA94">
            <v>30</v>
          </cell>
          <cell r="AB94">
            <v>40</v>
          </cell>
          <cell r="AC94">
            <v>5.1979182450009362E-2</v>
          </cell>
          <cell r="AD94">
            <v>5.1979182450009362E-2</v>
          </cell>
          <cell r="AE94">
            <v>6.7029295958308435E-2</v>
          </cell>
          <cell r="AF94">
            <v>8.5801550155580386E-2</v>
          </cell>
          <cell r="AG94">
            <v>0.12879694229104099</v>
          </cell>
        </row>
        <row r="95">
          <cell r="A95" t="str">
            <v>Myanmar</v>
          </cell>
          <cell r="B95" t="str">
            <v>Myanmar</v>
          </cell>
          <cell r="C95">
            <v>517.85251524875673</v>
          </cell>
          <cell r="D95">
            <v>675.25505726967526</v>
          </cell>
          <cell r="E95">
            <v>891.48666755581019</v>
          </cell>
          <cell r="F95">
            <v>1443.4487321486297</v>
          </cell>
          <cell r="G95">
            <v>2166.764851188786</v>
          </cell>
          <cell r="H95">
            <v>0</v>
          </cell>
          <cell r="I95">
            <v>1286.22</v>
          </cell>
          <cell r="J95">
            <v>1286.22</v>
          </cell>
          <cell r="K95">
            <v>1658.6328000000001</v>
          </cell>
          <cell r="L95">
            <v>2123.1508441188921</v>
          </cell>
          <cell r="M95">
            <v>3187.0675558811072</v>
          </cell>
          <cell r="N95">
            <v>0</v>
          </cell>
          <cell r="O95">
            <v>1992.2123191388316</v>
          </cell>
          <cell r="P95">
            <v>1992.2123191388316</v>
          </cell>
          <cell r="Q95">
            <v>2569.0384981478551</v>
          </cell>
          <cell r="R95">
            <v>3288.5254987822191</v>
          </cell>
          <cell r="S95">
            <v>4936.4146466032471</v>
          </cell>
          <cell r="T95">
            <v>0</v>
          </cell>
          <cell r="U95">
            <v>3085.7162262509692</v>
          </cell>
          <cell r="V95">
            <v>3085.7162262509692</v>
          </cell>
          <cell r="W95">
            <v>3979.1560886567454</v>
          </cell>
          <cell r="X95">
            <v>5093.5617627436268</v>
          </cell>
          <cell r="Y95">
            <v>7645.9595336259354</v>
          </cell>
          <cell r="Z95">
            <v>0</v>
          </cell>
          <cell r="AA95">
            <v>30</v>
          </cell>
          <cell r="AB95">
            <v>40</v>
          </cell>
          <cell r="AC95">
            <v>4.2857169809041237E-2</v>
          </cell>
          <cell r="AD95">
            <v>4.2857169809041237E-2</v>
          </cell>
          <cell r="AE95">
            <v>5.5266056786899241E-2</v>
          </cell>
          <cell r="AF95">
            <v>7.0743913371439246E-2</v>
          </cell>
          <cell r="AG95">
            <v>0.10619388241147133</v>
          </cell>
        </row>
        <row r="96">
          <cell r="A96" t="str">
            <v>Namibia</v>
          </cell>
          <cell r="B96" t="str">
            <v>Namibia</v>
          </cell>
          <cell r="C96">
            <v>4777.2947903789773</v>
          </cell>
          <cell r="D96">
            <v>6229.3652580250146</v>
          </cell>
          <cell r="E96">
            <v>8224.1458469326444</v>
          </cell>
          <cell r="F96">
            <v>13316.108168288642</v>
          </cell>
          <cell r="G96">
            <v>19988.84649732387</v>
          </cell>
          <cell r="H96">
            <v>0</v>
          </cell>
          <cell r="I96">
            <v>8126.9880000000003</v>
          </cell>
          <cell r="J96">
            <v>8126.9880000000003</v>
          </cell>
          <cell r="K96">
            <v>10480.084800000001</v>
          </cell>
          <cell r="L96">
            <v>13415.141818578322</v>
          </cell>
          <cell r="M96">
            <v>20137.506181421682</v>
          </cell>
          <cell r="N96">
            <v>0</v>
          </cell>
          <cell r="O96">
            <v>12510.210628201183</v>
          </cell>
          <cell r="P96">
            <v>12510.210628201183</v>
          </cell>
          <cell r="Q96">
            <v>16132.43039726522</v>
          </cell>
          <cell r="R96">
            <v>20650.485734395654</v>
          </cell>
          <cell r="S96">
            <v>30998.500779906226</v>
          </cell>
          <cell r="T96">
            <v>0</v>
          </cell>
          <cell r="U96">
            <v>19257.487517141384</v>
          </cell>
          <cell r="V96">
            <v>19257.487517141384</v>
          </cell>
          <cell r="W96">
            <v>24833.321055055476</v>
          </cell>
          <cell r="X96">
            <v>31788.151540515799</v>
          </cell>
          <cell r="Y96">
            <v>47717.281471940834</v>
          </cell>
          <cell r="Z96">
            <v>0</v>
          </cell>
          <cell r="AA96">
            <v>30</v>
          </cell>
          <cell r="AB96">
            <v>40</v>
          </cell>
          <cell r="AC96">
            <v>0.26746510440474142</v>
          </cell>
          <cell r="AD96">
            <v>0.26746510440474142</v>
          </cell>
          <cell r="AE96">
            <v>0.34490723687577052</v>
          </cell>
          <cell r="AF96">
            <v>0.44150210472938606</v>
          </cell>
          <cell r="AG96">
            <v>0.66274002044362268</v>
          </cell>
        </row>
        <row r="97">
          <cell r="A97" t="str">
            <v>Nepal</v>
          </cell>
          <cell r="B97" t="str">
            <v>Nepal</v>
          </cell>
          <cell r="C97">
            <v>945.0067855555111</v>
          </cell>
          <cell r="D97">
            <v>1232.243915613675</v>
          </cell>
          <cell r="E97">
            <v>1626.835682487367</v>
          </cell>
          <cell r="F97">
            <v>2634.0875178074734</v>
          </cell>
          <cell r="G97">
            <v>3954.0359982474688</v>
          </cell>
          <cell r="H97">
            <v>0</v>
          </cell>
          <cell r="I97">
            <v>1421.5511999999999</v>
          </cell>
          <cell r="J97">
            <v>1421.5511999999999</v>
          </cell>
          <cell r="K97">
            <v>1833.1476000000002</v>
          </cell>
          <cell r="L97">
            <v>2346.540307653218</v>
          </cell>
          <cell r="M97">
            <v>3522.3980923467821</v>
          </cell>
          <cell r="N97">
            <v>0</v>
          </cell>
          <cell r="O97">
            <v>2311.4812918132066</v>
          </cell>
          <cell r="P97">
            <v>2311.4812918132066</v>
          </cell>
          <cell r="Q97">
            <v>2980.7483420451404</v>
          </cell>
          <cell r="R97">
            <v>3815.5389841927745</v>
          </cell>
          <cell r="S97">
            <v>5727.5160351439436</v>
          </cell>
          <cell r="T97">
            <v>0</v>
          </cell>
          <cell r="U97">
            <v>3758.5320615975356</v>
          </cell>
          <cell r="V97">
            <v>3758.5320615975356</v>
          </cell>
          <cell r="W97">
            <v>4846.778665615825</v>
          </cell>
          <cell r="X97">
            <v>6204.1711759277923</v>
          </cell>
          <cell r="Y97">
            <v>9313.0983701433888</v>
          </cell>
          <cell r="Z97">
            <v>0</v>
          </cell>
          <cell r="AA97">
            <v>30</v>
          </cell>
          <cell r="AB97">
            <v>40</v>
          </cell>
          <cell r="AC97">
            <v>5.2201834188854664E-2</v>
          </cell>
          <cell r="AD97">
            <v>5.2201834188854664E-2</v>
          </cell>
          <cell r="AE97">
            <v>6.731637035577534E-2</v>
          </cell>
          <cell r="AF97">
            <v>8.6169044110108228E-2</v>
          </cell>
          <cell r="AG97">
            <v>0.12934858847421374</v>
          </cell>
        </row>
        <row r="98">
          <cell r="A98" t="str">
            <v>Netherlands Antilles</v>
          </cell>
          <cell r="B98" t="str">
            <v>Netherlands Antilles (AmrB)</v>
          </cell>
          <cell r="C98">
            <v>4297.4292994982361</v>
          </cell>
          <cell r="D98">
            <v>5603.6434743415612</v>
          </cell>
          <cell r="E98">
            <v>7398.0541031572793</v>
          </cell>
          <cell r="F98">
            <v>11978.543487192217</v>
          </cell>
          <cell r="G98">
            <v>17981.024485608079</v>
          </cell>
          <cell r="H98">
            <v>0</v>
          </cell>
          <cell r="I98" t="e">
            <v>#N/A</v>
          </cell>
          <cell r="J98" t="e">
            <v>#N/A</v>
          </cell>
          <cell r="K98" t="e">
            <v>#N/A</v>
          </cell>
          <cell r="L98" t="e">
            <v>#N/A</v>
          </cell>
          <cell r="M98" t="e">
            <v>#N/A</v>
          </cell>
          <cell r="N98">
            <v>0</v>
          </cell>
          <cell r="O98" t="e">
            <v>#N/A</v>
          </cell>
          <cell r="P98" t="e">
            <v>#N/A</v>
          </cell>
          <cell r="Q98" t="e">
            <v>#N/A</v>
          </cell>
          <cell r="R98" t="e">
            <v>#N/A</v>
          </cell>
          <cell r="S98" t="e">
            <v>#N/A</v>
          </cell>
          <cell r="T98">
            <v>0</v>
          </cell>
          <cell r="U98" t="e">
            <v>#N/A</v>
          </cell>
          <cell r="V98" t="e">
            <v>#N/A</v>
          </cell>
          <cell r="W98" t="e">
            <v>#N/A</v>
          </cell>
          <cell r="X98" t="e">
            <v>#N/A</v>
          </cell>
          <cell r="Y98" t="e">
            <v>#N/A</v>
          </cell>
          <cell r="Z98">
            <v>0</v>
          </cell>
          <cell r="AA98">
            <v>30</v>
          </cell>
          <cell r="AB98">
            <v>40</v>
          </cell>
          <cell r="AC98" t="e">
            <v>#N/A</v>
          </cell>
          <cell r="AD98" t="e">
            <v>#N/A</v>
          </cell>
          <cell r="AE98" t="e">
            <v>#N/A</v>
          </cell>
          <cell r="AF98" t="e">
            <v>#N/A</v>
          </cell>
          <cell r="AG98" t="e">
            <v>#N/A</v>
          </cell>
        </row>
        <row r="99">
          <cell r="A99" t="str">
            <v>New Caledonia</v>
          </cell>
          <cell r="B99" t="str">
            <v>New Caledonia (WprB)</v>
          </cell>
          <cell r="C99">
            <v>1607.2204636562374</v>
          </cell>
          <cell r="D99">
            <v>2095.7390652237295</v>
          </cell>
          <cell r="E99">
            <v>2766.8410850223117</v>
          </cell>
          <cell r="F99">
            <v>4479.9248284688119</v>
          </cell>
          <cell r="G99">
            <v>6724.8274483881441</v>
          </cell>
          <cell r="H99">
            <v>0</v>
          </cell>
          <cell r="I99" t="e">
            <v>#N/A</v>
          </cell>
          <cell r="J99" t="e">
            <v>#N/A</v>
          </cell>
          <cell r="K99" t="e">
            <v>#N/A</v>
          </cell>
          <cell r="L99" t="e">
            <v>#N/A</v>
          </cell>
          <cell r="M99" t="e">
            <v>#N/A</v>
          </cell>
          <cell r="N99">
            <v>0</v>
          </cell>
          <cell r="O99" t="e">
            <v>#N/A</v>
          </cell>
          <cell r="P99" t="e">
            <v>#N/A</v>
          </cell>
          <cell r="Q99" t="e">
            <v>#N/A</v>
          </cell>
          <cell r="R99" t="e">
            <v>#N/A</v>
          </cell>
          <cell r="S99" t="e">
            <v>#N/A</v>
          </cell>
          <cell r="T99">
            <v>0</v>
          </cell>
          <cell r="U99" t="e">
            <v>#N/A</v>
          </cell>
          <cell r="V99" t="e">
            <v>#N/A</v>
          </cell>
          <cell r="W99" t="e">
            <v>#N/A</v>
          </cell>
          <cell r="X99" t="e">
            <v>#N/A</v>
          </cell>
          <cell r="Y99" t="e">
            <v>#N/A</v>
          </cell>
          <cell r="Z99">
            <v>0</v>
          </cell>
          <cell r="AA99">
            <v>30</v>
          </cell>
          <cell r="AB99">
            <v>40</v>
          </cell>
          <cell r="AC99" t="e">
            <v>#N/A</v>
          </cell>
          <cell r="AD99" t="e">
            <v>#N/A</v>
          </cell>
          <cell r="AE99" t="e">
            <v>#N/A</v>
          </cell>
          <cell r="AF99" t="e">
            <v>#N/A</v>
          </cell>
          <cell r="AG99" t="e">
            <v>#N/A</v>
          </cell>
        </row>
        <row r="100">
          <cell r="A100" t="str">
            <v>Nicaragua</v>
          </cell>
          <cell r="B100" t="str">
            <v>Nicaragua</v>
          </cell>
          <cell r="C100">
            <v>1889.7539265141861</v>
          </cell>
          <cell r="D100">
            <v>2464.1492670185385</v>
          </cell>
          <cell r="E100">
            <v>3253.2243850150612</v>
          </cell>
          <cell r="F100">
            <v>5267.4513089686989</v>
          </cell>
          <cell r="G100">
            <v>7906.9856084410812</v>
          </cell>
          <cell r="H100">
            <v>0</v>
          </cell>
          <cell r="I100">
            <v>4183.3991999999998</v>
          </cell>
          <cell r="J100">
            <v>4183.3991999999998</v>
          </cell>
          <cell r="K100">
            <v>5394.6648000000005</v>
          </cell>
          <cell r="L100">
            <v>6905.4970446261186</v>
          </cell>
          <cell r="M100">
            <v>10365.86055537388</v>
          </cell>
          <cell r="N100">
            <v>0</v>
          </cell>
          <cell r="O100">
            <v>6036.7647103262298</v>
          </cell>
          <cell r="P100">
            <v>6036.7647103262298</v>
          </cell>
          <cell r="Q100">
            <v>7784.6556189710782</v>
          </cell>
          <cell r="R100">
            <v>9964.8297648144671</v>
          </cell>
          <cell r="S100">
            <v>14958.233293357156</v>
          </cell>
          <cell r="T100">
            <v>0</v>
          </cell>
          <cell r="U100">
            <v>8711.224156623668</v>
          </cell>
          <cell r="V100">
            <v>8711.224156623668</v>
          </cell>
          <cell r="W100">
            <v>11233.48073562939</v>
          </cell>
          <cell r="X100">
            <v>14379.534391229123</v>
          </cell>
          <cell r="Y100">
            <v>21585.15851754367</v>
          </cell>
          <cell r="Z100">
            <v>0</v>
          </cell>
          <cell r="AA100">
            <v>30</v>
          </cell>
          <cell r="AB100">
            <v>40</v>
          </cell>
          <cell r="AC100">
            <v>0.12098922439755096</v>
          </cell>
          <cell r="AD100">
            <v>0.12098922439755096</v>
          </cell>
          <cell r="AE100">
            <v>0.1560205657726304</v>
          </cell>
          <cell r="AF100">
            <v>0.19971575543373779</v>
          </cell>
          <cell r="AG100">
            <v>0.29979386829921767</v>
          </cell>
        </row>
        <row r="101">
          <cell r="A101" t="str">
            <v>Niger</v>
          </cell>
          <cell r="B101" t="str">
            <v>Niger</v>
          </cell>
          <cell r="C101">
            <v>1280.5867020824053</v>
          </cell>
          <cell r="D101">
            <v>1669.8241707642555</v>
          </cell>
          <cell r="E101">
            <v>2204.5388174031264</v>
          </cell>
          <cell r="F101">
            <v>3569.4743138194713</v>
          </cell>
          <cell r="G101">
            <v>5358.1476834944915</v>
          </cell>
          <cell r="H101">
            <v>0</v>
          </cell>
          <cell r="I101">
            <v>1606.6607999999999</v>
          </cell>
          <cell r="J101">
            <v>1606.6607999999999</v>
          </cell>
          <cell r="K101">
            <v>2071.8563999999997</v>
          </cell>
          <cell r="L101">
            <v>2652.1002460216137</v>
          </cell>
          <cell r="M101">
            <v>3981.074953978386</v>
          </cell>
          <cell r="N101">
            <v>0</v>
          </cell>
          <cell r="O101">
            <v>1715.1805622752092</v>
          </cell>
          <cell r="P101">
            <v>1715.1805622752092</v>
          </cell>
          <cell r="Q101">
            <v>2211.7971790346105</v>
          </cell>
          <cell r="R101">
            <v>2831.2328222494584</v>
          </cell>
          <cell r="S101">
            <v>4249.9713555122535</v>
          </cell>
          <cell r="T101">
            <v>0</v>
          </cell>
          <cell r="U101">
            <v>1831.0301472511828</v>
          </cell>
          <cell r="V101">
            <v>1831.0301472511828</v>
          </cell>
          <cell r="W101">
            <v>2361.1900714670487</v>
          </cell>
          <cell r="X101">
            <v>3022.4646695792007</v>
          </cell>
          <cell r="Y101">
            <v>4537.0300060853178</v>
          </cell>
          <cell r="Z101">
            <v>0</v>
          </cell>
          <cell r="AA101">
            <v>30</v>
          </cell>
          <cell r="AB101">
            <v>40</v>
          </cell>
          <cell r="AC101">
            <v>2.5430974267377542E-2</v>
          </cell>
          <cell r="AD101">
            <v>2.5430974267377542E-2</v>
          </cell>
          <cell r="AE101">
            <v>3.2794306548153448E-2</v>
          </cell>
          <cell r="AF101">
            <v>4.197867596637779E-2</v>
          </cell>
          <cell r="AG101">
            <v>6.3014305640073862E-2</v>
          </cell>
        </row>
        <row r="102">
          <cell r="A102" t="str">
            <v>Nigeria</v>
          </cell>
          <cell r="B102" t="str">
            <v>Nigeria</v>
          </cell>
          <cell r="C102">
            <v>2858.5993879028665</v>
          </cell>
          <cell r="D102">
            <v>3727.4776824482001</v>
          </cell>
          <cell r="E102">
            <v>4921.0985119468787</v>
          </cell>
          <cell r="F102">
            <v>7967.9861363754344</v>
          </cell>
          <cell r="G102">
            <v>11960.765845392078</v>
          </cell>
          <cell r="H102">
            <v>0</v>
          </cell>
          <cell r="I102">
            <v>3300.5003999999999</v>
          </cell>
          <cell r="J102">
            <v>3300.5003999999999</v>
          </cell>
          <cell r="K102">
            <v>4256.1324000000004</v>
          </cell>
          <cell r="L102">
            <v>5448.1043764435235</v>
          </cell>
          <cell r="M102">
            <v>8178.1644235564772</v>
          </cell>
          <cell r="N102">
            <v>0</v>
          </cell>
          <cell r="O102">
            <v>5083.5699315912188</v>
          </cell>
          <cell r="P102">
            <v>5083.5699315912188</v>
          </cell>
          <cell r="Q102">
            <v>6555.4746466660545</v>
          </cell>
          <cell r="R102">
            <v>8391.4001623083641</v>
          </cell>
          <cell r="S102">
            <v>12596.353801138985</v>
          </cell>
          <cell r="T102">
            <v>0</v>
          </cell>
          <cell r="U102">
            <v>7829.928834239302</v>
          </cell>
          <cell r="V102">
            <v>7829.928834239302</v>
          </cell>
          <cell r="W102">
            <v>10097.018561518769</v>
          </cell>
          <cell r="X102">
            <v>12924.788480274226</v>
          </cell>
          <cell r="Y102">
            <v>19401.435440260786</v>
          </cell>
          <cell r="Z102">
            <v>0</v>
          </cell>
          <cell r="AA102">
            <v>30</v>
          </cell>
          <cell r="AB102">
            <v>40</v>
          </cell>
          <cell r="AC102">
            <v>0.10874901158665698</v>
          </cell>
          <cell r="AD102">
            <v>0.10874901158665698</v>
          </cell>
          <cell r="AE102">
            <v>0.14023636890998289</v>
          </cell>
          <cell r="AF102">
            <v>0.1795109511149198</v>
          </cell>
          <cell r="AG102">
            <v>0.26946438111473309</v>
          </cell>
        </row>
        <row r="103">
          <cell r="A103" t="str">
            <v>Oman</v>
          </cell>
          <cell r="B103" t="str">
            <v>Oman</v>
          </cell>
          <cell r="C103">
            <v>14255.92648286847</v>
          </cell>
          <cell r="D103">
            <v>18589.050299383922</v>
          </cell>
          <cell r="E103">
            <v>24541.675513593145</v>
          </cell>
          <cell r="F103">
            <v>39736.60144803163</v>
          </cell>
          <cell r="G103">
            <v>59648.721430604142</v>
          </cell>
          <cell r="H103">
            <v>0</v>
          </cell>
          <cell r="I103">
            <v>19393.572</v>
          </cell>
          <cell r="J103">
            <v>19393.572</v>
          </cell>
          <cell r="K103">
            <v>25008.804</v>
          </cell>
          <cell r="L103">
            <v>32012.775254643002</v>
          </cell>
          <cell r="M103">
            <v>48054.464745357</v>
          </cell>
          <cell r="N103">
            <v>0</v>
          </cell>
          <cell r="O103">
            <v>13055.37022931458</v>
          </cell>
          <cell r="P103">
            <v>13055.37022931458</v>
          </cell>
          <cell r="Q103">
            <v>16835.433679384249</v>
          </cell>
          <cell r="R103">
            <v>21550.369009752543</v>
          </cell>
          <cell r="S103">
            <v>32349.318032912182</v>
          </cell>
          <cell r="T103">
            <v>0</v>
          </cell>
          <cell r="U103">
            <v>8788.6177865776044</v>
          </cell>
          <cell r="V103">
            <v>8788.6177865776044</v>
          </cell>
          <cell r="W103">
            <v>11333.281958343368</v>
          </cell>
          <cell r="X103">
            <v>14507.283444260132</v>
          </cell>
          <cell r="Y103">
            <v>21776.922971462449</v>
          </cell>
          <cell r="Z103">
            <v>0</v>
          </cell>
          <cell r="AA103">
            <v>30</v>
          </cell>
          <cell r="AB103">
            <v>40</v>
          </cell>
          <cell r="AC103">
            <v>0.12206413592468897</v>
          </cell>
          <cell r="AD103">
            <v>0.12206413592468897</v>
          </cell>
          <cell r="AE103">
            <v>0.15740669386588013</v>
          </cell>
          <cell r="AF103">
            <v>0.20149004783694627</v>
          </cell>
          <cell r="AG103">
            <v>0.30245726349253405</v>
          </cell>
        </row>
        <row r="104">
          <cell r="A104" t="str">
            <v>Pakistan</v>
          </cell>
          <cell r="B104" t="str">
            <v>Pakistan</v>
          </cell>
          <cell r="C104">
            <v>1692.2176204618697</v>
          </cell>
          <cell r="D104">
            <v>2206.5713162923116</v>
          </cell>
          <cell r="E104">
            <v>2913.1642751992927</v>
          </cell>
          <cell r="F104">
            <v>4716.8437090662983</v>
          </cell>
          <cell r="G104">
            <v>7080.4670299183381</v>
          </cell>
          <cell r="H104">
            <v>0</v>
          </cell>
          <cell r="I104">
            <v>5283.7295999999997</v>
          </cell>
          <cell r="J104">
            <v>5283.7295999999997</v>
          </cell>
          <cell r="K104">
            <v>6813.5856000000003</v>
          </cell>
          <cell r="L104">
            <v>8721.8021175538652</v>
          </cell>
          <cell r="M104">
            <v>13092.321082446129</v>
          </cell>
          <cell r="N104">
            <v>0</v>
          </cell>
          <cell r="O104">
            <v>7413.7805989937588</v>
          </cell>
          <cell r="P104">
            <v>7413.7805989937588</v>
          </cell>
          <cell r="Q104">
            <v>9560.3735533444506</v>
          </cell>
          <cell r="R104">
            <v>12237.857010582738</v>
          </cell>
          <cell r="S104">
            <v>18370.2807268631</v>
          </cell>
          <cell r="T104">
            <v>0</v>
          </cell>
          <cell r="U104">
            <v>10402.527557431451</v>
          </cell>
          <cell r="V104">
            <v>10402.527557431451</v>
          </cell>
          <cell r="W104">
            <v>13414.485095701741</v>
          </cell>
          <cell r="X104">
            <v>17171.35314386983</v>
          </cell>
          <cell r="Y104">
            <v>25775.965305053956</v>
          </cell>
          <cell r="Z104">
            <v>0</v>
          </cell>
          <cell r="AA104">
            <v>30</v>
          </cell>
          <cell r="AB104">
            <v>40</v>
          </cell>
          <cell r="AC104">
            <v>0.14447954940877014</v>
          </cell>
          <cell r="AD104">
            <v>0.14447954940877014</v>
          </cell>
          <cell r="AE104">
            <v>0.1863122929958575</v>
          </cell>
          <cell r="AF104">
            <v>0.23849101588708102</v>
          </cell>
          <cell r="AG104">
            <v>0.35799951812574943</v>
          </cell>
        </row>
        <row r="105">
          <cell r="A105" t="str">
            <v>Palestinian Territory, Occupied</v>
          </cell>
          <cell r="B105" t="str">
            <v>Palestinian Territory, Occupied (EmrD)</v>
          </cell>
          <cell r="C105">
            <v>1655.2271393888143</v>
          </cell>
          <cell r="D105">
            <v>2158.3374877795341</v>
          </cell>
          <cell r="E105">
            <v>2849.4849075568204</v>
          </cell>
          <cell r="F105">
            <v>4613.7373970677518</v>
          </cell>
          <cell r="G105">
            <v>6925.6938621580921</v>
          </cell>
          <cell r="H105">
            <v>0</v>
          </cell>
          <cell r="I105" t="e">
            <v>#N/A</v>
          </cell>
          <cell r="J105" t="e">
            <v>#N/A</v>
          </cell>
          <cell r="K105" t="e">
            <v>#N/A</v>
          </cell>
          <cell r="L105" t="e">
            <v>#N/A</v>
          </cell>
          <cell r="M105" t="e">
            <v>#N/A</v>
          </cell>
          <cell r="N105">
            <v>0</v>
          </cell>
          <cell r="O105" t="e">
            <v>#N/A</v>
          </cell>
          <cell r="P105" t="e">
            <v>#N/A</v>
          </cell>
          <cell r="Q105" t="e">
            <v>#N/A</v>
          </cell>
          <cell r="R105" t="e">
            <v>#N/A</v>
          </cell>
          <cell r="S105" t="e">
            <v>#N/A</v>
          </cell>
          <cell r="T105">
            <v>0</v>
          </cell>
          <cell r="U105" t="e">
            <v>#N/A</v>
          </cell>
          <cell r="V105" t="e">
            <v>#N/A</v>
          </cell>
          <cell r="W105" t="e">
            <v>#N/A</v>
          </cell>
          <cell r="X105" t="e">
            <v>#N/A</v>
          </cell>
          <cell r="Y105" t="e">
            <v>#N/A</v>
          </cell>
          <cell r="Z105">
            <v>0</v>
          </cell>
          <cell r="AA105">
            <v>30</v>
          </cell>
          <cell r="AB105">
            <v>40</v>
          </cell>
          <cell r="AC105" t="e">
            <v>#N/A</v>
          </cell>
          <cell r="AD105" t="e">
            <v>#N/A</v>
          </cell>
          <cell r="AE105" t="e">
            <v>#N/A</v>
          </cell>
          <cell r="AF105" t="e">
            <v>#N/A</v>
          </cell>
          <cell r="AG105" t="e">
            <v>#N/A</v>
          </cell>
        </row>
        <row r="106">
          <cell r="A106" t="str">
            <v>Panama</v>
          </cell>
          <cell r="B106" t="str">
            <v>Panama</v>
          </cell>
          <cell r="C106">
            <v>4097.6276866179769</v>
          </cell>
          <cell r="D106">
            <v>5343.1116712214698</v>
          </cell>
          <cell r="E106">
            <v>7054.094252053078</v>
          </cell>
          <cell r="F106">
            <v>11421.62162951866</v>
          </cell>
          <cell r="G106">
            <v>17145.027557425132</v>
          </cell>
          <cell r="H106">
            <v>0</v>
          </cell>
          <cell r="I106">
            <v>7848.6396000000004</v>
          </cell>
          <cell r="J106">
            <v>7848.6396000000004</v>
          </cell>
          <cell r="K106">
            <v>10121.143199999999</v>
          </cell>
          <cell r="L106">
            <v>12955.677287094186</v>
          </cell>
          <cell r="M106">
            <v>19447.802712905814</v>
          </cell>
          <cell r="N106">
            <v>0</v>
          </cell>
          <cell r="O106">
            <v>8978.7934707309978</v>
          </cell>
          <cell r="P106">
            <v>8978.7934707309978</v>
          </cell>
          <cell r="Q106">
            <v>11578.523044999214</v>
          </cell>
          <cell r="R106">
            <v>14821.211899481174</v>
          </cell>
          <cell r="S106">
            <v>22248.161836696298</v>
          </cell>
          <cell r="T106">
            <v>0</v>
          </cell>
          <cell r="U106">
            <v>10271.682265808407</v>
          </cell>
          <cell r="V106">
            <v>10271.682265808407</v>
          </cell>
          <cell r="W106">
            <v>13245.756260377573</v>
          </cell>
          <cell r="X106">
            <v>16955.3715565411</v>
          </cell>
          <cell r="Y106">
            <v>25451.75475188022</v>
          </cell>
          <cell r="Z106">
            <v>0</v>
          </cell>
          <cell r="AA106">
            <v>30</v>
          </cell>
          <cell r="AB106">
            <v>40</v>
          </cell>
          <cell r="AC106">
            <v>0.14266225369178345</v>
          </cell>
          <cell r="AD106">
            <v>0.14266225369178345</v>
          </cell>
          <cell r="AE106">
            <v>0.18396883694968852</v>
          </cell>
          <cell r="AF106">
            <v>0.23549127161862637</v>
          </cell>
          <cell r="AG106">
            <v>0.3534965937761142</v>
          </cell>
        </row>
        <row r="107">
          <cell r="A107" t="str">
            <v>Papua New Guinea</v>
          </cell>
          <cell r="B107" t="str">
            <v>Papua New Guinea</v>
          </cell>
          <cell r="C107">
            <v>1038.2218462312915</v>
          </cell>
          <cell r="D107">
            <v>1353.7919225877927</v>
          </cell>
          <cell r="E107">
            <v>1787.3060507116982</v>
          </cell>
          <cell r="F107">
            <v>2893.912771499598</v>
          </cell>
          <cell r="G107">
            <v>4344.0603992618962</v>
          </cell>
          <cell r="H107">
            <v>0</v>
          </cell>
          <cell r="I107">
            <v>4391.7408000000005</v>
          </cell>
          <cell r="J107">
            <v>4391.7408000000005</v>
          </cell>
          <cell r="K107">
            <v>5663.3304000000007</v>
          </cell>
          <cell r="L107">
            <v>7249.4045479911756</v>
          </cell>
          <cell r="M107">
            <v>10882.101052008826</v>
          </cell>
          <cell r="N107">
            <v>0</v>
          </cell>
          <cell r="O107">
            <v>5447.5633006655535</v>
          </cell>
          <cell r="P107">
            <v>5447.5633006655535</v>
          </cell>
          <cell r="Q107">
            <v>7024.8569420544054</v>
          </cell>
          <cell r="R107">
            <v>8992.2406548479994</v>
          </cell>
          <cell r="S107">
            <v>13498.277112587628</v>
          </cell>
          <cell r="T107">
            <v>0</v>
          </cell>
          <cell r="U107">
            <v>6757.2170731838669</v>
          </cell>
          <cell r="V107">
            <v>6757.2170731838669</v>
          </cell>
          <cell r="W107">
            <v>8713.7093495957724</v>
          </cell>
          <cell r="X107">
            <v>11154.073615205783</v>
          </cell>
          <cell r="Y107">
            <v>16743.410499259462</v>
          </cell>
          <cell r="Z107">
            <v>0</v>
          </cell>
          <cell r="AA107">
            <v>30</v>
          </cell>
          <cell r="AB107">
            <v>40</v>
          </cell>
          <cell r="AC107">
            <v>9.3850237127553721E-2</v>
          </cell>
          <cell r="AD107">
            <v>9.3850237127553721E-2</v>
          </cell>
          <cell r="AE107">
            <v>0.12102374096660796</v>
          </cell>
          <cell r="AF107">
            <v>0.1549176891000803</v>
          </cell>
          <cell r="AG107">
            <v>0.23254736804527035</v>
          </cell>
        </row>
        <row r="108">
          <cell r="A108" t="str">
            <v>Paraguay</v>
          </cell>
          <cell r="B108" t="str">
            <v>Paraguay</v>
          </cell>
          <cell r="C108">
            <v>2265.2415282900806</v>
          </cell>
          <cell r="D108">
            <v>2953.7672462214373</v>
          </cell>
          <cell r="E108">
            <v>3899.6288746310238</v>
          </cell>
          <cell r="F108">
            <v>6314.0757565888662</v>
          </cell>
          <cell r="G108">
            <v>9478.0764376405114</v>
          </cell>
          <cell r="H108">
            <v>0</v>
          </cell>
          <cell r="I108">
            <v>3477.6719999999996</v>
          </cell>
          <cell r="J108">
            <v>3477.6719999999996</v>
          </cell>
          <cell r="K108">
            <v>4484.6004000000003</v>
          </cell>
          <cell r="L108">
            <v>5740.5593753639459</v>
          </cell>
          <cell r="M108">
            <v>8617.1694246360548</v>
          </cell>
          <cell r="N108">
            <v>0</v>
          </cell>
          <cell r="O108">
            <v>4291.4514022479216</v>
          </cell>
          <cell r="P108">
            <v>4291.4514022479216</v>
          </cell>
          <cell r="Q108">
            <v>5534.0022506727473</v>
          </cell>
          <cell r="R108">
            <v>7083.8571265757846</v>
          </cell>
          <cell r="S108">
            <v>10633.597363627829</v>
          </cell>
          <cell r="T108">
            <v>0</v>
          </cell>
          <cell r="U108">
            <v>5295.6561567208337</v>
          </cell>
          <cell r="V108">
            <v>5295.6561567208337</v>
          </cell>
          <cell r="W108">
            <v>6828.9653879643392</v>
          </cell>
          <cell r="X108">
            <v>8741.488156205527</v>
          </cell>
          <cell r="Y108">
            <v>13121.871849064677</v>
          </cell>
          <cell r="Z108">
            <v>0</v>
          </cell>
          <cell r="AA108">
            <v>30</v>
          </cell>
          <cell r="AB108">
            <v>40</v>
          </cell>
          <cell r="AC108">
            <v>7.3550779954456011E-2</v>
          </cell>
          <cell r="AD108">
            <v>7.3550779954456011E-2</v>
          </cell>
          <cell r="AE108">
            <v>9.4846741499504714E-2</v>
          </cell>
          <cell r="AF108">
            <v>0.12140955772507675</v>
          </cell>
          <cell r="AG108">
            <v>0.18224822012589828</v>
          </cell>
        </row>
        <row r="109">
          <cell r="A109" t="str">
            <v>Peru</v>
          </cell>
          <cell r="B109" t="str">
            <v>Peru</v>
          </cell>
          <cell r="C109">
            <v>3288.1337681516748</v>
          </cell>
          <cell r="D109">
            <v>4287.570090988258</v>
          </cell>
          <cell r="E109">
            <v>5660.5449025175958</v>
          </cell>
          <cell r="F109">
            <v>9165.2591790419556</v>
          </cell>
          <cell r="G109">
            <v>13757.995693842662</v>
          </cell>
          <cell r="H109">
            <v>0</v>
          </cell>
          <cell r="I109">
            <v>8094.0156000000006</v>
          </cell>
          <cell r="J109">
            <v>8094.0156000000006</v>
          </cell>
          <cell r="K109">
            <v>10437.564</v>
          </cell>
          <cell r="L109">
            <v>13360.714626260167</v>
          </cell>
          <cell r="M109">
            <v>20055.80537373984</v>
          </cell>
          <cell r="N109">
            <v>0</v>
          </cell>
          <cell r="O109">
            <v>9223.7899714627474</v>
          </cell>
          <cell r="P109">
            <v>9223.7899714627474</v>
          </cell>
          <cell r="Q109">
            <v>11894.45423723925</v>
          </cell>
          <cell r="R109">
            <v>15225.622443978755</v>
          </cell>
          <cell r="S109">
            <v>22855.2236143343</v>
          </cell>
          <cell r="T109">
            <v>0</v>
          </cell>
          <cell r="U109">
            <v>10511.25987917008</v>
          </cell>
          <cell r="V109">
            <v>10511.25987917008</v>
          </cell>
          <cell r="W109">
            <v>13554.699315068032</v>
          </cell>
          <cell r="X109">
            <v>17350.836784654744</v>
          </cell>
          <cell r="Y109">
            <v>26045.388690557411</v>
          </cell>
          <cell r="Z109">
            <v>0</v>
          </cell>
          <cell r="AA109">
            <v>30</v>
          </cell>
          <cell r="AB109">
            <v>40</v>
          </cell>
          <cell r="AC109">
            <v>0.14598972054402892</v>
          </cell>
          <cell r="AD109">
            <v>0.14598972054402892</v>
          </cell>
          <cell r="AE109">
            <v>0.18825971270927822</v>
          </cell>
          <cell r="AF109">
            <v>0.24098384423131591</v>
          </cell>
          <cell r="AG109">
            <v>0.36174150959107521</v>
          </cell>
        </row>
        <row r="110">
          <cell r="A110" t="str">
            <v>Philippines</v>
          </cell>
          <cell r="B110" t="str">
            <v>Philippines</v>
          </cell>
          <cell r="C110">
            <v>1629.3228130843938</v>
          </cell>
          <cell r="D110">
            <v>2124.5594779656371</v>
          </cell>
          <cell r="E110">
            <v>2804.8904316155131</v>
          </cell>
          <cell r="F110">
            <v>4541.5323466716591</v>
          </cell>
          <cell r="G110">
            <v>6817.3066629510331</v>
          </cell>
          <cell r="H110">
            <v>0</v>
          </cell>
          <cell r="I110">
            <v>5506.4472000000005</v>
          </cell>
          <cell r="J110">
            <v>5506.4472000000005</v>
          </cell>
          <cell r="K110">
            <v>7100.7888000000003</v>
          </cell>
          <cell r="L110">
            <v>9089.439953535777</v>
          </cell>
          <cell r="M110">
            <v>13644.183246464219</v>
          </cell>
          <cell r="N110">
            <v>0</v>
          </cell>
          <cell r="O110">
            <v>6290.973824242822</v>
          </cell>
          <cell r="P110">
            <v>6290.973824242822</v>
          </cell>
          <cell r="Q110">
            <v>8112.4679579741724</v>
          </cell>
          <cell r="R110">
            <v>10384.450580897328</v>
          </cell>
          <cell r="S110">
            <v>15588.127251393395</v>
          </cell>
          <cell r="T110">
            <v>0</v>
          </cell>
          <cell r="U110">
            <v>7187.2752466069878</v>
          </cell>
          <cell r="V110">
            <v>7187.2752466069878</v>
          </cell>
          <cell r="W110">
            <v>9268.2852881299095</v>
          </cell>
          <cell r="X110">
            <v>11863.966803053747</v>
          </cell>
          <cell r="Y110">
            <v>17809.033110765515</v>
          </cell>
          <cell r="Z110">
            <v>0</v>
          </cell>
          <cell r="AA110">
            <v>30</v>
          </cell>
          <cell r="AB110">
            <v>40</v>
          </cell>
          <cell r="AC110">
            <v>9.9823267313985928E-2</v>
          </cell>
          <cell r="AD110">
            <v>9.9823267313985928E-2</v>
          </cell>
          <cell r="AE110">
            <v>0.12872618455735987</v>
          </cell>
          <cell r="AF110">
            <v>0.1647773167090798</v>
          </cell>
          <cell r="AG110">
            <v>0.24734768209396549</v>
          </cell>
        </row>
        <row r="111">
          <cell r="A111" t="str">
            <v>Puerto Rico</v>
          </cell>
          <cell r="B111" t="str">
            <v>Puerto Rico (AmrB)</v>
          </cell>
          <cell r="C111">
            <v>4297.4292994982361</v>
          </cell>
          <cell r="D111">
            <v>5603.6434743415612</v>
          </cell>
          <cell r="E111">
            <v>7398.0541031572793</v>
          </cell>
          <cell r="F111">
            <v>11978.543487192217</v>
          </cell>
          <cell r="G111">
            <v>17981.024485608079</v>
          </cell>
          <cell r="H111">
            <v>0</v>
          </cell>
          <cell r="I111" t="e">
            <v>#N/A</v>
          </cell>
          <cell r="J111" t="e">
            <v>#N/A</v>
          </cell>
          <cell r="K111" t="e">
            <v>#N/A</v>
          </cell>
          <cell r="L111" t="e">
            <v>#N/A</v>
          </cell>
          <cell r="M111" t="e">
            <v>#N/A</v>
          </cell>
          <cell r="N111">
            <v>0</v>
          </cell>
          <cell r="O111" t="e">
            <v>#N/A</v>
          </cell>
          <cell r="P111" t="e">
            <v>#N/A</v>
          </cell>
          <cell r="Q111" t="e">
            <v>#N/A</v>
          </cell>
          <cell r="R111" t="e">
            <v>#N/A</v>
          </cell>
          <cell r="S111" t="e">
            <v>#N/A</v>
          </cell>
          <cell r="T111">
            <v>0</v>
          </cell>
          <cell r="U111" t="e">
            <v>#N/A</v>
          </cell>
          <cell r="V111" t="e">
            <v>#N/A</v>
          </cell>
          <cell r="W111" t="e">
            <v>#N/A</v>
          </cell>
          <cell r="X111" t="e">
            <v>#N/A</v>
          </cell>
          <cell r="Y111" t="e">
            <v>#N/A</v>
          </cell>
          <cell r="Z111">
            <v>0</v>
          </cell>
          <cell r="AA111">
            <v>30</v>
          </cell>
          <cell r="AB111">
            <v>40</v>
          </cell>
          <cell r="AC111" t="e">
            <v>#N/A</v>
          </cell>
          <cell r="AD111" t="e">
            <v>#N/A</v>
          </cell>
          <cell r="AE111" t="e">
            <v>#N/A</v>
          </cell>
          <cell r="AF111" t="e">
            <v>#N/A</v>
          </cell>
          <cell r="AG111" t="e">
            <v>#N/A</v>
          </cell>
        </row>
        <row r="112">
          <cell r="A112" t="str">
            <v>Qatar</v>
          </cell>
          <cell r="B112" t="str">
            <v>Qatar</v>
          </cell>
          <cell r="C112">
            <v>45207.754754158545</v>
          </cell>
          <cell r="D112">
            <v>58948.762681762462</v>
          </cell>
          <cell r="E112">
            <v>77825.460815046026</v>
          </cell>
          <cell r="F112">
            <v>126010.92852050798</v>
          </cell>
          <cell r="G112">
            <v>189155.35044841835</v>
          </cell>
          <cell r="H112">
            <v>0</v>
          </cell>
          <cell r="I112">
            <v>43899.612000000001</v>
          </cell>
          <cell r="J112">
            <v>43899.612000000001</v>
          </cell>
          <cell r="K112">
            <v>56610.324000000001</v>
          </cell>
          <cell r="L112">
            <v>72464.672836102531</v>
          </cell>
          <cell r="M112">
            <v>108776.91916389746</v>
          </cell>
          <cell r="N112">
            <v>0</v>
          </cell>
          <cell r="O112">
            <v>37258.668412437226</v>
          </cell>
          <cell r="P112">
            <v>37258.668412437226</v>
          </cell>
          <cell r="Q112">
            <v>48046.558831468421</v>
          </cell>
          <cell r="R112">
            <v>61502.530291522657</v>
          </cell>
          <cell r="S112">
            <v>92321.616921218898</v>
          </cell>
          <cell r="T112">
            <v>0</v>
          </cell>
          <cell r="U112">
            <v>31622.338071415019</v>
          </cell>
          <cell r="V112">
            <v>31622.338071415019</v>
          </cell>
          <cell r="W112">
            <v>40778.283048614176</v>
          </cell>
          <cell r="X112">
            <v>52198.69329728288</v>
          </cell>
          <cell r="Y112">
            <v>78355.601688865703</v>
          </cell>
          <cell r="Z112">
            <v>0</v>
          </cell>
          <cell r="AA112">
            <v>30</v>
          </cell>
          <cell r="AB112">
            <v>40</v>
          </cell>
          <cell r="AC112">
            <v>0.43919913988076414</v>
          </cell>
          <cell r="AD112">
            <v>0.43919913988076414</v>
          </cell>
          <cell r="AE112">
            <v>0.56636504234186347</v>
          </cell>
          <cell r="AF112">
            <v>0.72498185135115112</v>
          </cell>
          <cell r="AG112">
            <v>1.0882722456786904</v>
          </cell>
        </row>
        <row r="113">
          <cell r="A113" t="str">
            <v>Réunion + Small states</v>
          </cell>
          <cell r="B113" t="str">
            <v>Réunion + Small states (AfrD)</v>
          </cell>
          <cell r="C113">
            <v>2645.4758749182274</v>
          </cell>
          <cell r="D113">
            <v>3449.5747550156152</v>
          </cell>
          <cell r="E113">
            <v>4554.2049181652674</v>
          </cell>
          <cell r="F113">
            <v>7373.931158268465</v>
          </cell>
          <cell r="G113">
            <v>11069.028288270882</v>
          </cell>
          <cell r="H113">
            <v>0</v>
          </cell>
          <cell r="I113" t="e">
            <v>#N/A</v>
          </cell>
          <cell r="J113" t="e">
            <v>#N/A</v>
          </cell>
          <cell r="K113" t="e">
            <v>#N/A</v>
          </cell>
          <cell r="L113" t="e">
            <v>#N/A</v>
          </cell>
          <cell r="M113" t="e">
            <v>#N/A</v>
          </cell>
          <cell r="N113">
            <v>0</v>
          </cell>
          <cell r="O113" t="e">
            <v>#N/A</v>
          </cell>
          <cell r="P113" t="e">
            <v>#N/A</v>
          </cell>
          <cell r="Q113" t="e">
            <v>#N/A</v>
          </cell>
          <cell r="R113" t="e">
            <v>#N/A</v>
          </cell>
          <cell r="S113" t="e">
            <v>#N/A</v>
          </cell>
          <cell r="T113">
            <v>0</v>
          </cell>
          <cell r="U113" t="e">
            <v>#N/A</v>
          </cell>
          <cell r="V113" t="e">
            <v>#N/A</v>
          </cell>
          <cell r="W113" t="e">
            <v>#N/A</v>
          </cell>
          <cell r="X113" t="e">
            <v>#N/A</v>
          </cell>
          <cell r="Y113" t="e">
            <v>#N/A</v>
          </cell>
          <cell r="Z113">
            <v>0</v>
          </cell>
          <cell r="AA113">
            <v>30</v>
          </cell>
          <cell r="AB113">
            <v>40</v>
          </cell>
          <cell r="AC113" t="e">
            <v>#N/A</v>
          </cell>
          <cell r="AD113" t="e">
            <v>#N/A</v>
          </cell>
          <cell r="AE113" t="e">
            <v>#N/A</v>
          </cell>
          <cell r="AF113" t="e">
            <v>#N/A</v>
          </cell>
          <cell r="AG113" t="e">
            <v>#N/A</v>
          </cell>
        </row>
        <row r="114">
          <cell r="A114" t="str">
            <v>Rwanda</v>
          </cell>
          <cell r="B114" t="str">
            <v>Rwanda</v>
          </cell>
          <cell r="C114">
            <v>1823.6242309847698</v>
          </cell>
          <cell r="D114">
            <v>2377.9192883527176</v>
          </cell>
          <cell r="E114">
            <v>3139.3816592233743</v>
          </cell>
          <cell r="F114">
            <v>5083.123102851061</v>
          </cell>
          <cell r="G114">
            <v>7630.2900326281006</v>
          </cell>
          <cell r="H114">
            <v>0</v>
          </cell>
          <cell r="I114">
            <v>2002.4856</v>
          </cell>
          <cell r="J114">
            <v>2002.4856</v>
          </cell>
          <cell r="K114">
            <v>2582.2871999999998</v>
          </cell>
          <cell r="L114">
            <v>3305.4837204040496</v>
          </cell>
          <cell r="M114">
            <v>4961.8706795959506</v>
          </cell>
          <cell r="N114">
            <v>0</v>
          </cell>
          <cell r="O114">
            <v>2575.1126033098535</v>
          </cell>
          <cell r="P114">
            <v>2575.1126033098535</v>
          </cell>
          <cell r="Q114">
            <v>3320.7131747093272</v>
          </cell>
          <cell r="R114">
            <v>4250.7136073527881</v>
          </cell>
          <cell r="S114">
            <v>6380.7578556475819</v>
          </cell>
          <cell r="T114">
            <v>0</v>
          </cell>
          <cell r="U114">
            <v>3311.4869438887608</v>
          </cell>
          <cell r="V114">
            <v>3311.4869438887608</v>
          </cell>
          <cell r="W114">
            <v>4270.2980476718858</v>
          </cell>
          <cell r="X114">
            <v>5466.2396490415995</v>
          </cell>
          <cell r="Y114">
            <v>8205.3873309982573</v>
          </cell>
          <cell r="Z114">
            <v>0</v>
          </cell>
          <cell r="AA114">
            <v>30</v>
          </cell>
          <cell r="AB114">
            <v>40</v>
          </cell>
          <cell r="AC114">
            <v>4.599287422067723E-2</v>
          </cell>
          <cell r="AD114">
            <v>4.599287422067723E-2</v>
          </cell>
          <cell r="AE114">
            <v>5.930969510655397E-2</v>
          </cell>
          <cell r="AF114">
            <v>7.5919995125577774E-2</v>
          </cell>
          <cell r="AG114">
            <v>0.11396371293053136</v>
          </cell>
        </row>
        <row r="115">
          <cell r="A115" t="str">
            <v>Saint Lucia</v>
          </cell>
          <cell r="B115" t="str">
            <v>Saint Lucia</v>
          </cell>
          <cell r="C115">
            <v>4837.9444997847677</v>
          </cell>
          <cell r="D115">
            <v>6308.4495953455034</v>
          </cell>
          <cell r="E115">
            <v>8328.5547389130661</v>
          </cell>
          <cell r="F115">
            <v>13485.161602556347</v>
          </cell>
          <cell r="G115">
            <v>20242.613071214422</v>
          </cell>
          <cell r="H115">
            <v>0</v>
          </cell>
          <cell r="I115">
            <v>7404.9840000000004</v>
          </cell>
          <cell r="J115">
            <v>7404.9840000000004</v>
          </cell>
          <cell r="K115">
            <v>9549.0347999999994</v>
          </cell>
          <cell r="L115">
            <v>12223.337919934555</v>
          </cell>
          <cell r="M115">
            <v>18348.486080065446</v>
          </cell>
          <cell r="N115">
            <v>0</v>
          </cell>
          <cell r="O115">
            <v>7404.9840000000004</v>
          </cell>
          <cell r="P115">
            <v>7404.9840000000004</v>
          </cell>
          <cell r="Q115">
            <v>9549.0347999999994</v>
          </cell>
          <cell r="R115">
            <v>12223.337919934555</v>
          </cell>
          <cell r="S115">
            <v>18348.486080065446</v>
          </cell>
          <cell r="T115">
            <v>0</v>
          </cell>
          <cell r="U115">
            <v>7404.9840000000004</v>
          </cell>
          <cell r="V115">
            <v>7404.9840000000004</v>
          </cell>
          <cell r="W115">
            <v>9549.0347999999994</v>
          </cell>
          <cell r="X115">
            <v>12223.337919934555</v>
          </cell>
          <cell r="Y115">
            <v>18348.486080065446</v>
          </cell>
          <cell r="Z115">
            <v>0</v>
          </cell>
          <cell r="AA115">
            <v>30</v>
          </cell>
          <cell r="AB115">
            <v>40</v>
          </cell>
          <cell r="AC115">
            <v>0.10284700000000001</v>
          </cell>
          <cell r="AD115">
            <v>0.10284700000000001</v>
          </cell>
          <cell r="AE115">
            <v>0.13262548333333332</v>
          </cell>
          <cell r="AF115">
            <v>0.16976858222131327</v>
          </cell>
          <cell r="AG115">
            <v>0.25484008444535344</v>
          </cell>
        </row>
        <row r="116">
          <cell r="A116" t="str">
            <v>Saint Vincent and the Grenadines</v>
          </cell>
          <cell r="B116" t="str">
            <v>Saint Vincent and the Gre</v>
          </cell>
          <cell r="C116">
            <v>4086.8909660703093</v>
          </cell>
          <cell r="D116">
            <v>5329.1114981319924</v>
          </cell>
          <cell r="E116">
            <v>7035.6109137672338</v>
          </cell>
          <cell r="F116">
            <v>11391.694371842756</v>
          </cell>
          <cell r="G116">
            <v>17100.103668837764</v>
          </cell>
          <cell r="H116">
            <v>0</v>
          </cell>
          <cell r="I116">
            <v>6878.9579999999996</v>
          </cell>
          <cell r="J116">
            <v>6878.9579999999996</v>
          </cell>
          <cell r="K116">
            <v>8870.6988000000001</v>
          </cell>
          <cell r="L116">
            <v>11355.026529652871</v>
          </cell>
          <cell r="M116">
            <v>17045.061470347129</v>
          </cell>
          <cell r="N116">
            <v>0</v>
          </cell>
          <cell r="O116">
            <v>6878.9579999999996</v>
          </cell>
          <cell r="P116">
            <v>6878.9579999999996</v>
          </cell>
          <cell r="Q116">
            <v>8870.6988000000001</v>
          </cell>
          <cell r="R116">
            <v>11355.026529652871</v>
          </cell>
          <cell r="S116">
            <v>17045.061470347129</v>
          </cell>
          <cell r="T116">
            <v>0</v>
          </cell>
          <cell r="U116">
            <v>6878.9579999999996</v>
          </cell>
          <cell r="V116">
            <v>6878.9579999999996</v>
          </cell>
          <cell r="W116">
            <v>8870.6988000000001</v>
          </cell>
          <cell r="X116">
            <v>11355.026529652871</v>
          </cell>
          <cell r="Y116">
            <v>17045.061470347129</v>
          </cell>
          <cell r="Z116">
            <v>0</v>
          </cell>
          <cell r="AA116">
            <v>30</v>
          </cell>
          <cell r="AB116">
            <v>40</v>
          </cell>
          <cell r="AC116">
            <v>9.5541083333333318E-2</v>
          </cell>
          <cell r="AD116">
            <v>9.5541083333333318E-2</v>
          </cell>
          <cell r="AE116">
            <v>0.12320415</v>
          </cell>
          <cell r="AF116">
            <v>0.15770870180073432</v>
          </cell>
          <cell r="AG116">
            <v>0.23673696486593235</v>
          </cell>
        </row>
        <row r="117">
          <cell r="A117" t="str">
            <v>Samoa</v>
          </cell>
          <cell r="B117" t="str">
            <v>Samoa</v>
          </cell>
          <cell r="C117">
            <v>2034.6159334207027</v>
          </cell>
          <cell r="D117">
            <v>2653.0424361921428</v>
          </cell>
          <cell r="E117">
            <v>3502.6053264796437</v>
          </cell>
          <cell r="F117">
            <v>5671.2359272692847</v>
          </cell>
          <cell r="G117">
            <v>8513.1078065478723</v>
          </cell>
          <cell r="H117">
            <v>0</v>
          </cell>
          <cell r="I117">
            <v>7413.3503999999994</v>
          </cell>
          <cell r="J117">
            <v>7413.3503999999994</v>
          </cell>
          <cell r="K117">
            <v>9559.8191999999999</v>
          </cell>
          <cell r="L117">
            <v>12237.146229128108</v>
          </cell>
          <cell r="M117">
            <v>18369.213770871891</v>
          </cell>
          <cell r="N117">
            <v>0</v>
          </cell>
          <cell r="O117">
            <v>8186.8292131436647</v>
          </cell>
          <cell r="P117">
            <v>8186.8292131436647</v>
          </cell>
          <cell r="Q117">
            <v>10557.251832981172</v>
          </cell>
          <cell r="R117">
            <v>13513.920269320717</v>
          </cell>
          <cell r="S117">
            <v>20285.782784779054</v>
          </cell>
          <cell r="T117">
            <v>0</v>
          </cell>
          <cell r="U117">
            <v>9041.0096580869194</v>
          </cell>
          <cell r="V117">
            <v>9041.0096580869194</v>
          </cell>
          <cell r="W117">
            <v>11658.752527975039</v>
          </cell>
          <cell r="X117">
            <v>14923.907717213686</v>
          </cell>
          <cell r="Y117">
            <v>22402.318810387813</v>
          </cell>
          <cell r="Z117">
            <v>0</v>
          </cell>
          <cell r="AA117">
            <v>30</v>
          </cell>
          <cell r="AB117">
            <v>40</v>
          </cell>
          <cell r="AC117">
            <v>0.12556957858454057</v>
          </cell>
          <cell r="AD117">
            <v>0.12556957858454057</v>
          </cell>
          <cell r="AE117">
            <v>0.16192711844409774</v>
          </cell>
          <cell r="AF117">
            <v>0.2072764960724123</v>
          </cell>
          <cell r="AG117">
            <v>0.31114331681094182</v>
          </cell>
        </row>
        <row r="118">
          <cell r="A118" t="str">
            <v>Sao Tome and Principe</v>
          </cell>
          <cell r="B118" t="str">
            <v>Sao Tome and Principe</v>
          </cell>
          <cell r="C118">
            <v>1679.6851501667943</v>
          </cell>
          <cell r="D118">
            <v>2190.2295709157024</v>
          </cell>
          <cell r="E118">
            <v>2891.5895413694643</v>
          </cell>
          <cell r="F118">
            <v>4681.9110249034575</v>
          </cell>
          <cell r="G118">
            <v>7028.0294819016144</v>
          </cell>
          <cell r="H118">
            <v>0</v>
          </cell>
          <cell r="I118">
            <v>3440.2632000000003</v>
          </cell>
          <cell r="J118">
            <v>3440.2632000000003</v>
          </cell>
          <cell r="K118">
            <v>4436.3604000000005</v>
          </cell>
          <cell r="L118">
            <v>5678.8086934165185</v>
          </cell>
          <cell r="M118">
            <v>8524.4753065834793</v>
          </cell>
          <cell r="N118">
            <v>0</v>
          </cell>
          <cell r="O118">
            <v>4648.3141226036487</v>
          </cell>
          <cell r="P118">
            <v>4648.3141226036487</v>
          </cell>
          <cell r="Q118">
            <v>5994.1915782140068</v>
          </cell>
          <cell r="R118">
            <v>7672.9264927091544</v>
          </cell>
          <cell r="S118">
            <v>11517.851004939985</v>
          </cell>
          <cell r="T118">
            <v>0</v>
          </cell>
          <cell r="U118">
            <v>6280.5730045295732</v>
          </cell>
          <cell r="V118">
            <v>6280.5730045295732</v>
          </cell>
          <cell r="W118">
            <v>8099.0563066814238</v>
          </cell>
          <cell r="X118">
            <v>10367.280206281786</v>
          </cell>
          <cell r="Y118">
            <v>15562.352754959897</v>
          </cell>
          <cell r="Z118">
            <v>0</v>
          </cell>
          <cell r="AA118">
            <v>30</v>
          </cell>
          <cell r="AB118">
            <v>40</v>
          </cell>
          <cell r="AC118">
            <v>8.7230180618466296E-2</v>
          </cell>
          <cell r="AD118">
            <v>8.7230180618466296E-2</v>
          </cell>
          <cell r="AE118">
            <v>0.11248689314835311</v>
          </cell>
          <cell r="AF118">
            <v>0.14399000286502481</v>
          </cell>
          <cell r="AG118">
            <v>0.21614378826333189</v>
          </cell>
        </row>
        <row r="119">
          <cell r="A119" t="str">
            <v>Saudi Arabia</v>
          </cell>
          <cell r="B119" t="str">
            <v>Saudi Arabia</v>
          </cell>
          <cell r="C119">
            <v>15698.081053171525</v>
          </cell>
          <cell r="D119">
            <v>20469.551288152757</v>
          </cell>
          <cell r="E119">
            <v>27024.354527640742</v>
          </cell>
          <cell r="F119">
            <v>43756.425866700978</v>
          </cell>
          <cell r="G119">
            <v>65682.890891793082</v>
          </cell>
          <cell r="H119">
            <v>0</v>
          </cell>
          <cell r="I119">
            <v>18388.248</v>
          </cell>
          <cell r="J119">
            <v>18388.248</v>
          </cell>
          <cell r="K119">
            <v>23712.420000000002</v>
          </cell>
          <cell r="L119">
            <v>30353.312039211902</v>
          </cell>
          <cell r="M119">
            <v>45563.439960788091</v>
          </cell>
          <cell r="N119">
            <v>0</v>
          </cell>
          <cell r="O119">
            <v>15106.079787006463</v>
          </cell>
          <cell r="P119">
            <v>15106.079787006463</v>
          </cell>
          <cell r="Q119">
            <v>19479.925899574981</v>
          </cell>
          <cell r="R119">
            <v>24935.467123580172</v>
          </cell>
          <cell r="S119">
            <v>37430.698096857486</v>
          </cell>
          <cell r="T119">
            <v>0</v>
          </cell>
          <cell r="U119">
            <v>12409.754672190915</v>
          </cell>
          <cell r="V119">
            <v>12409.754672190915</v>
          </cell>
          <cell r="W119">
            <v>16002.901140116954</v>
          </cell>
          <cell r="X119">
            <v>20484.668027920801</v>
          </cell>
          <cell r="Y119">
            <v>30749.591365881086</v>
          </cell>
          <cell r="Z119">
            <v>0</v>
          </cell>
          <cell r="AA119">
            <v>30</v>
          </cell>
          <cell r="AB119">
            <v>40</v>
          </cell>
          <cell r="AC119">
            <v>0.17235770378042936</v>
          </cell>
          <cell r="AD119">
            <v>0.17235770378042936</v>
          </cell>
          <cell r="AE119">
            <v>0.22226251583495765</v>
          </cell>
          <cell r="AF119">
            <v>0.2845092781655667</v>
          </cell>
          <cell r="AG119">
            <v>0.42707765785945956</v>
          </cell>
        </row>
        <row r="120">
          <cell r="A120" t="str">
            <v>Senegal</v>
          </cell>
          <cell r="B120" t="str">
            <v>Senegal</v>
          </cell>
          <cell r="C120">
            <v>2142.3655628355759</v>
          </cell>
          <cell r="D120">
            <v>2793.5428297190065</v>
          </cell>
          <cell r="E120">
            <v>3688.0970547785719</v>
          </cell>
          <cell r="F120">
            <v>5971.5744626410251</v>
          </cell>
          <cell r="G120">
            <v>8963.9468058189595</v>
          </cell>
          <cell r="H120">
            <v>0</v>
          </cell>
          <cell r="I120">
            <v>3271.8984</v>
          </cell>
          <cell r="J120">
            <v>3271.8984</v>
          </cell>
          <cell r="K120">
            <v>4219.2467999999999</v>
          </cell>
          <cell r="L120">
            <v>5400.89128200703</v>
          </cell>
          <cell r="M120">
            <v>8107.292717992972</v>
          </cell>
          <cell r="N120">
            <v>0</v>
          </cell>
          <cell r="O120">
            <v>3328.3326767824819</v>
          </cell>
          <cell r="P120">
            <v>3328.3326767824819</v>
          </cell>
          <cell r="Q120">
            <v>4292.0211079445253</v>
          </cell>
          <cell r="R120">
            <v>5494.0468009806254</v>
          </cell>
          <cell r="S120">
            <v>8247.1287230485741</v>
          </cell>
          <cell r="T120">
            <v>0</v>
          </cell>
          <cell r="U120">
            <v>3385.7403418572048</v>
          </cell>
          <cell r="V120">
            <v>3385.7403418572048</v>
          </cell>
          <cell r="W120">
            <v>4366.050639901262</v>
          </cell>
          <cell r="X120">
            <v>5588.8090826646931</v>
          </cell>
          <cell r="Y120">
            <v>8389.3766440161926</v>
          </cell>
          <cell r="Z120">
            <v>0</v>
          </cell>
          <cell r="AA120">
            <v>30</v>
          </cell>
          <cell r="AB120">
            <v>40</v>
          </cell>
          <cell r="AC120">
            <v>4.7024171414683395E-2</v>
          </cell>
          <cell r="AD120">
            <v>4.7024171414683395E-2</v>
          </cell>
          <cell r="AE120">
            <v>6.0639592220850864E-2</v>
          </cell>
          <cell r="AF120">
            <v>7.7622348370342945E-2</v>
          </cell>
          <cell r="AG120">
            <v>0.11651912005578045</v>
          </cell>
        </row>
        <row r="121">
          <cell r="A121" t="str">
            <v>Sierra Leone</v>
          </cell>
          <cell r="B121" t="str">
            <v>Sierra Leone</v>
          </cell>
          <cell r="C121">
            <v>1152.2640442841314</v>
          </cell>
          <cell r="D121">
            <v>1502.4975264223874</v>
          </cell>
          <cell r="E121">
            <v>1983.6304792104743</v>
          </cell>
          <cell r="F121">
            <v>3211.7910502441555</v>
          </cell>
          <cell r="G121">
            <v>4821.228355421199</v>
          </cell>
          <cell r="H121">
            <v>0</v>
          </cell>
          <cell r="I121">
            <v>2014.4748</v>
          </cell>
          <cell r="J121">
            <v>2014.4748</v>
          </cell>
          <cell r="K121">
            <v>2597.7467999999999</v>
          </cell>
          <cell r="L121">
            <v>3325.2740309535852</v>
          </cell>
          <cell r="M121">
            <v>4991.577969046416</v>
          </cell>
          <cell r="N121">
            <v>0</v>
          </cell>
          <cell r="O121">
            <v>3528.803776267016</v>
          </cell>
          <cell r="P121">
            <v>3528.803776267016</v>
          </cell>
          <cell r="Q121">
            <v>4550.5353145274175</v>
          </cell>
          <cell r="R121">
            <v>5824.9621973685917</v>
          </cell>
          <cell r="S121">
            <v>8743.8667322630372</v>
          </cell>
          <cell r="T121">
            <v>0</v>
          </cell>
          <cell r="U121">
            <v>6181.4901290382741</v>
          </cell>
          <cell r="V121">
            <v>6181.4901290382741</v>
          </cell>
          <cell r="W121">
            <v>7971.2817464585623</v>
          </cell>
          <cell r="X121">
            <v>10203.725853848806</v>
          </cell>
          <cell r="Y121">
            <v>15316.840867895364</v>
          </cell>
          <cell r="Z121">
            <v>0</v>
          </cell>
          <cell r="AA121">
            <v>30</v>
          </cell>
          <cell r="AB121">
            <v>40</v>
          </cell>
          <cell r="AC121">
            <v>8.5854029569976037E-2</v>
          </cell>
          <cell r="AD121">
            <v>8.5854029569976037E-2</v>
          </cell>
          <cell r="AE121">
            <v>0.11071224647859114</v>
          </cell>
          <cell r="AF121">
            <v>0.14171841463678897</v>
          </cell>
          <cell r="AG121">
            <v>0.21273390094299119</v>
          </cell>
        </row>
        <row r="122">
          <cell r="A122" t="str">
            <v>Singapore</v>
          </cell>
          <cell r="B122" t="str">
            <v>Singapore</v>
          </cell>
          <cell r="C122">
            <v>24258.631846296346</v>
          </cell>
          <cell r="D122">
            <v>31632.102489231111</v>
          </cell>
          <cell r="E122">
            <v>41761.401610127454</v>
          </cell>
          <cell r="F122">
            <v>67617.884148687459</v>
          </cell>
          <cell r="G122">
            <v>101501.39137054242</v>
          </cell>
          <cell r="H122">
            <v>0</v>
          </cell>
          <cell r="I122">
            <v>64397.615999999995</v>
          </cell>
          <cell r="J122">
            <v>64397.615999999995</v>
          </cell>
          <cell r="K122">
            <v>83043.407999999996</v>
          </cell>
          <cell r="L122">
            <v>106300.56711805714</v>
          </cell>
          <cell r="M122">
            <v>159568.07288194288</v>
          </cell>
          <cell r="N122">
            <v>0</v>
          </cell>
          <cell r="O122">
            <v>66724.746651463502</v>
          </cell>
          <cell r="P122">
            <v>66724.746651463502</v>
          </cell>
          <cell r="Q122">
            <v>86044.339900317384</v>
          </cell>
          <cell r="R122">
            <v>110141.94081127559</v>
          </cell>
          <cell r="S122">
            <v>165334.36946966953</v>
          </cell>
          <cell r="T122">
            <v>0</v>
          </cell>
          <cell r="U122">
            <v>69135.972606532363</v>
          </cell>
          <cell r="V122">
            <v>69135.972606532363</v>
          </cell>
          <cell r="W122">
            <v>89153.716197212794</v>
          </cell>
          <cell r="X122">
            <v>114122.12986786425</v>
          </cell>
          <cell r="Y122">
            <v>171309.04218011987</v>
          </cell>
          <cell r="Z122">
            <v>0</v>
          </cell>
          <cell r="AA122">
            <v>30</v>
          </cell>
          <cell r="AB122">
            <v>40</v>
          </cell>
          <cell r="AC122">
            <v>0.96022184175739389</v>
          </cell>
          <cell r="AD122">
            <v>0.96022184175739389</v>
          </cell>
          <cell r="AE122">
            <v>1.2382460582946222</v>
          </cell>
          <cell r="AF122">
            <v>1.5850295814981146</v>
          </cell>
          <cell r="AG122">
            <v>2.3792922525016649</v>
          </cell>
        </row>
        <row r="123">
          <cell r="A123" t="str">
            <v>Solomon Islands</v>
          </cell>
          <cell r="B123" t="str">
            <v>Solomon Islands</v>
          </cell>
          <cell r="C123">
            <v>1239.5723228184745</v>
          </cell>
          <cell r="D123">
            <v>1616.343370337049</v>
          </cell>
          <cell r="E123">
            <v>2133.9322813427425</v>
          </cell>
          <cell r="F123">
            <v>3455.1518918844431</v>
          </cell>
          <cell r="G123">
            <v>5186.5379823429539</v>
          </cell>
          <cell r="H123">
            <v>0</v>
          </cell>
          <cell r="I123">
            <v>4597.9056</v>
          </cell>
          <cell r="J123">
            <v>4597.9056</v>
          </cell>
          <cell r="K123">
            <v>5929.1868000000004</v>
          </cell>
          <cell r="L123">
            <v>7589.7174769129324</v>
          </cell>
          <cell r="M123">
            <v>11392.945723087068</v>
          </cell>
          <cell r="N123">
            <v>0</v>
          </cell>
          <cell r="O123">
            <v>5439.9982792717565</v>
          </cell>
          <cell r="P123">
            <v>5439.9982792717565</v>
          </cell>
          <cell r="Q123">
            <v>7015.0996552606066</v>
          </cell>
          <cell r="R123">
            <v>8979.7515665752526</v>
          </cell>
          <cell r="S123">
            <v>13479.52970792401</v>
          </cell>
          <cell r="T123">
            <v>0</v>
          </cell>
          <cell r="U123">
            <v>6436.3177178930491</v>
          </cell>
          <cell r="V123">
            <v>6436.3177178930491</v>
          </cell>
          <cell r="W123">
            <v>8299.8942069488312</v>
          </cell>
          <cell r="X123">
            <v>10624.36624850611</v>
          </cell>
          <cell r="Y123">
            <v>15948.265318126396</v>
          </cell>
          <cell r="Z123">
            <v>0</v>
          </cell>
          <cell r="AA123">
            <v>30</v>
          </cell>
          <cell r="AB123">
            <v>40</v>
          </cell>
          <cell r="AC123">
            <v>8.9393301637403472E-2</v>
          </cell>
          <cell r="AD123">
            <v>8.9393301637403472E-2</v>
          </cell>
          <cell r="AE123">
            <v>0.11527630842984489</v>
          </cell>
          <cell r="AF123">
            <v>0.14756064234036265</v>
          </cell>
          <cell r="AG123">
            <v>0.22150368497397774</v>
          </cell>
        </row>
        <row r="124">
          <cell r="A124" t="str">
            <v>Somalia</v>
          </cell>
          <cell r="B124" t="str">
            <v>Somalia (AfrD)</v>
          </cell>
          <cell r="C124">
            <v>2645.3274526982846</v>
          </cell>
          <cell r="D124">
            <v>3449.3812194979218</v>
          </cell>
          <cell r="E124">
            <v>4553.9494082925685</v>
          </cell>
          <cell r="F124">
            <v>7373.5174500042576</v>
          </cell>
          <cell r="G124">
            <v>11068.407269660685</v>
          </cell>
          <cell r="H124">
            <v>0</v>
          </cell>
          <cell r="I124" t="e">
            <v>#N/A</v>
          </cell>
          <cell r="J124" t="e">
            <v>#N/A</v>
          </cell>
          <cell r="K124" t="e">
            <v>#N/A</v>
          </cell>
          <cell r="L124" t="e">
            <v>#N/A</v>
          </cell>
          <cell r="M124" t="e">
            <v>#N/A</v>
          </cell>
          <cell r="N124">
            <v>0</v>
          </cell>
          <cell r="O124" t="e">
            <v>#N/A</v>
          </cell>
          <cell r="P124" t="e">
            <v>#N/A</v>
          </cell>
          <cell r="Q124" t="e">
            <v>#N/A</v>
          </cell>
          <cell r="R124" t="e">
            <v>#N/A</v>
          </cell>
          <cell r="S124" t="e">
            <v>#N/A</v>
          </cell>
          <cell r="T124">
            <v>0</v>
          </cell>
          <cell r="U124" t="e">
            <v>#N/A</v>
          </cell>
          <cell r="V124" t="e">
            <v>#N/A</v>
          </cell>
          <cell r="W124" t="e">
            <v>#N/A</v>
          </cell>
          <cell r="X124" t="e">
            <v>#N/A</v>
          </cell>
          <cell r="Y124" t="e">
            <v>#N/A</v>
          </cell>
          <cell r="Z124">
            <v>0</v>
          </cell>
          <cell r="AA124">
            <v>30</v>
          </cell>
          <cell r="AB124">
            <v>40</v>
          </cell>
          <cell r="AC124" t="e">
            <v>#N/A</v>
          </cell>
          <cell r="AD124" t="e">
            <v>#N/A</v>
          </cell>
          <cell r="AE124" t="e">
            <v>#N/A</v>
          </cell>
          <cell r="AF124" t="e">
            <v>#N/A</v>
          </cell>
          <cell r="AG124" t="e">
            <v>#N/A</v>
          </cell>
        </row>
        <row r="125">
          <cell r="A125" t="str">
            <v>South Africa</v>
          </cell>
          <cell r="B125" t="str">
            <v>South Africa</v>
          </cell>
          <cell r="C125">
            <v>5772.5769618351542</v>
          </cell>
          <cell r="D125">
            <v>7527.1658863820876</v>
          </cell>
          <cell r="E125">
            <v>9937.530952116429</v>
          </cell>
          <cell r="F125">
            <v>16090.331998848678</v>
          </cell>
          <cell r="G125">
            <v>24153.241499036234</v>
          </cell>
          <cell r="H125">
            <v>0</v>
          </cell>
          <cell r="I125">
            <v>10268.3928</v>
          </cell>
          <cell r="J125">
            <v>10268.3928</v>
          </cell>
          <cell r="K125">
            <v>13241.508000000002</v>
          </cell>
          <cell r="L125">
            <v>16949.934631385007</v>
          </cell>
          <cell r="M125">
            <v>25443.593368614987</v>
          </cell>
          <cell r="N125">
            <v>0</v>
          </cell>
          <cell r="O125">
            <v>14223.509323653036</v>
          </cell>
          <cell r="P125">
            <v>14223.509323653036</v>
          </cell>
          <cell r="Q125">
            <v>18341.790790982042</v>
          </cell>
          <cell r="R125">
            <v>23478.606434379308</v>
          </cell>
          <cell r="S125">
            <v>35243.800520148769</v>
          </cell>
          <cell r="T125">
            <v>0</v>
          </cell>
          <cell r="U125">
            <v>19702.03335813613</v>
          </cell>
          <cell r="V125">
            <v>19702.03335813613</v>
          </cell>
          <cell r="W125">
            <v>25406.569207990025</v>
          </cell>
          <cell r="X125">
            <v>32521.951977311801</v>
          </cell>
          <cell r="Y125">
            <v>48818.791320420052</v>
          </cell>
          <cell r="Z125">
            <v>0</v>
          </cell>
          <cell r="AA125">
            <v>30</v>
          </cell>
          <cell r="AB125">
            <v>40</v>
          </cell>
          <cell r="AC125">
            <v>0.27363935219633517</v>
          </cell>
          <cell r="AD125">
            <v>0.27363935219633517</v>
          </cell>
          <cell r="AE125">
            <v>0.35286901677763927</v>
          </cell>
          <cell r="AF125">
            <v>0.45169377746266387</v>
          </cell>
          <cell r="AG125">
            <v>0.67803876833916732</v>
          </cell>
        </row>
        <row r="126">
          <cell r="A126" t="str">
            <v>Sri Lanka</v>
          </cell>
          <cell r="B126" t="str">
            <v>Sri Lanka</v>
          </cell>
          <cell r="C126">
            <v>1560.2202391523183</v>
          </cell>
          <cell r="D126">
            <v>2034.4530072158116</v>
          </cell>
          <cell r="E126">
            <v>2685.9298752017962</v>
          </cell>
          <cell r="F126">
            <v>4348.9176160421339</v>
          </cell>
          <cell r="G126">
            <v>6528.1721624634356</v>
          </cell>
          <cell r="H126">
            <v>0</v>
          </cell>
          <cell r="I126">
            <v>2606.1275999999998</v>
          </cell>
          <cell r="J126">
            <v>2606.1275999999998</v>
          </cell>
          <cell r="K126">
            <v>3360.7092000000002</v>
          </cell>
          <cell r="L126">
            <v>4301.9110790914838</v>
          </cell>
          <cell r="M126">
            <v>6457.6105209085154</v>
          </cell>
          <cell r="N126">
            <v>0</v>
          </cell>
          <cell r="O126">
            <v>3882.6204482597113</v>
          </cell>
          <cell r="P126">
            <v>3882.6204482597113</v>
          </cell>
          <cell r="Q126">
            <v>5006.799460078063</v>
          </cell>
          <cell r="R126">
            <v>6409.0061907466061</v>
          </cell>
          <cell r="S126">
            <v>9620.5767727475995</v>
          </cell>
          <cell r="T126">
            <v>0</v>
          </cell>
          <cell r="U126">
            <v>5784.345150730318</v>
          </cell>
          <cell r="V126">
            <v>5784.345150730318</v>
          </cell>
          <cell r="W126">
            <v>7459.1520246494338</v>
          </cell>
          <cell r="X126">
            <v>9548.1658262687724</v>
          </cell>
          <cell r="Y126">
            <v>14332.777912302627</v>
          </cell>
          <cell r="Z126">
            <v>0</v>
          </cell>
          <cell r="AA126">
            <v>30</v>
          </cell>
          <cell r="AB126">
            <v>40</v>
          </cell>
          <cell r="AC126">
            <v>8.0338127093476638E-2</v>
          </cell>
          <cell r="AD126">
            <v>8.0338127093476638E-2</v>
          </cell>
          <cell r="AE126">
            <v>0.10359933367568658</v>
          </cell>
          <cell r="AF126">
            <v>0.13261341425373294</v>
          </cell>
          <cell r="AG126">
            <v>0.19906635989309204</v>
          </cell>
        </row>
        <row r="127">
          <cell r="A127" t="str">
            <v>Sudan</v>
          </cell>
          <cell r="B127" t="str">
            <v>Sudan</v>
          </cell>
          <cell r="C127">
            <v>1791.8412575748389</v>
          </cell>
          <cell r="D127">
            <v>2336.47580222846</v>
          </cell>
          <cell r="E127">
            <v>3084.6670518479064</v>
          </cell>
          <cell r="F127">
            <v>4994.5320632759385</v>
          </cell>
          <cell r="G127">
            <v>7497.3057801178547</v>
          </cell>
          <cell r="H127">
            <v>0</v>
          </cell>
          <cell r="I127">
            <v>12938.351999999999</v>
          </cell>
          <cell r="J127">
            <v>12938.351999999999</v>
          </cell>
          <cell r="K127">
            <v>16684.536</v>
          </cell>
          <cell r="L127">
            <v>21357.222589030982</v>
          </cell>
          <cell r="M127">
            <v>32059.385410969015</v>
          </cell>
          <cell r="N127">
            <v>0</v>
          </cell>
          <cell r="O127">
            <v>12938.351999999999</v>
          </cell>
          <cell r="P127">
            <v>12938.351999999999</v>
          </cell>
          <cell r="Q127">
            <v>16684.536</v>
          </cell>
          <cell r="R127">
            <v>21357.222589030982</v>
          </cell>
          <cell r="S127">
            <v>32059.385410969015</v>
          </cell>
          <cell r="T127">
            <v>0</v>
          </cell>
          <cell r="U127">
            <v>12938.351999999999</v>
          </cell>
          <cell r="V127">
            <v>12938.351999999999</v>
          </cell>
          <cell r="W127">
            <v>16684.536</v>
          </cell>
          <cell r="X127">
            <v>21357.222589030982</v>
          </cell>
          <cell r="Y127">
            <v>32059.385410969015</v>
          </cell>
          <cell r="Z127">
            <v>0</v>
          </cell>
          <cell r="AA127">
            <v>30</v>
          </cell>
          <cell r="AB127">
            <v>40</v>
          </cell>
          <cell r="AC127">
            <v>0.17969933333333332</v>
          </cell>
          <cell r="AD127">
            <v>0.17969933333333332</v>
          </cell>
          <cell r="AE127">
            <v>0.23172966666666669</v>
          </cell>
          <cell r="AF127">
            <v>0.29662809151431918</v>
          </cell>
          <cell r="AG127">
            <v>0.44526924181901412</v>
          </cell>
        </row>
        <row r="128">
          <cell r="A128" t="str">
            <v>Sudan - South</v>
          </cell>
          <cell r="B128" t="str">
            <v>Sudan</v>
          </cell>
          <cell r="C128">
            <v>1791.8412575748389</v>
          </cell>
          <cell r="D128">
            <v>2336.47580222846</v>
          </cell>
          <cell r="E128">
            <v>3084.6670518479064</v>
          </cell>
          <cell r="F128">
            <v>4994.5320632759385</v>
          </cell>
          <cell r="G128">
            <v>7497.3057801178547</v>
          </cell>
          <cell r="H128">
            <v>0</v>
          </cell>
          <cell r="I128">
            <v>12938.351999999999</v>
          </cell>
          <cell r="J128">
            <v>12938.351999999999</v>
          </cell>
          <cell r="K128">
            <v>16684.536</v>
          </cell>
          <cell r="L128">
            <v>21357.222589030982</v>
          </cell>
          <cell r="M128">
            <v>32059.385410969015</v>
          </cell>
          <cell r="N128">
            <v>0</v>
          </cell>
          <cell r="O128">
            <v>12938.351999999999</v>
          </cell>
          <cell r="P128">
            <v>12938.351999999999</v>
          </cell>
          <cell r="Q128">
            <v>16684.536</v>
          </cell>
          <cell r="R128">
            <v>21357.222589030982</v>
          </cell>
          <cell r="S128">
            <v>32059.385410969015</v>
          </cell>
          <cell r="T128">
            <v>0</v>
          </cell>
          <cell r="U128">
            <v>12938.351999999999</v>
          </cell>
          <cell r="V128">
            <v>12938.351999999999</v>
          </cell>
          <cell r="W128">
            <v>16684.536</v>
          </cell>
          <cell r="X128">
            <v>21357.222589030982</v>
          </cell>
          <cell r="Y128">
            <v>32059.385410969015</v>
          </cell>
          <cell r="Z128">
            <v>0</v>
          </cell>
          <cell r="AA128">
            <v>30</v>
          </cell>
          <cell r="AB128">
            <v>40</v>
          </cell>
          <cell r="AC128">
            <v>0.17969933333333332</v>
          </cell>
          <cell r="AD128">
            <v>0.17969933333333332</v>
          </cell>
          <cell r="AE128">
            <v>0.23172966666666669</v>
          </cell>
          <cell r="AF128">
            <v>0.29662809151431918</v>
          </cell>
          <cell r="AG128">
            <v>0.44526924181901412</v>
          </cell>
        </row>
        <row r="129">
          <cell r="A129" t="str">
            <v>Suriname</v>
          </cell>
          <cell r="B129" t="str">
            <v>Suriname</v>
          </cell>
          <cell r="C129">
            <v>3794.4253218550489</v>
          </cell>
          <cell r="D129">
            <v>4947.7502040980698</v>
          </cell>
          <cell r="E129">
            <v>6532.1292952396479</v>
          </cell>
          <cell r="F129">
            <v>10576.483185436216</v>
          </cell>
          <cell r="G129">
            <v>15876.387920809575</v>
          </cell>
          <cell r="H129">
            <v>0</v>
          </cell>
          <cell r="I129">
            <v>5887.7039999999997</v>
          </cell>
          <cell r="J129">
            <v>5887.7039999999997</v>
          </cell>
          <cell r="K129">
            <v>7592.4359999999997</v>
          </cell>
          <cell r="L129">
            <v>9718.7754754026046</v>
          </cell>
          <cell r="M129">
            <v>14588.880524597396</v>
          </cell>
          <cell r="N129">
            <v>0</v>
          </cell>
          <cell r="O129">
            <v>9724.1679843890706</v>
          </cell>
          <cell r="P129">
            <v>9724.1679843890706</v>
          </cell>
          <cell r="Q129">
            <v>12539.713795857098</v>
          </cell>
          <cell r="R129">
            <v>16051.58909574525</v>
          </cell>
          <cell r="S129">
            <v>24095.084420916413</v>
          </cell>
          <cell r="T129">
            <v>0</v>
          </cell>
          <cell r="U129">
            <v>16060.49539661257</v>
          </cell>
          <cell r="V129">
            <v>16060.49539661257</v>
          </cell>
          <cell r="W129">
            <v>20710.668102043779</v>
          </cell>
          <cell r="X129">
            <v>26510.902855071297</v>
          </cell>
          <cell r="Y129">
            <v>39795.58899479785</v>
          </cell>
          <cell r="Z129">
            <v>0</v>
          </cell>
          <cell r="AA129">
            <v>30</v>
          </cell>
          <cell r="AB129">
            <v>40</v>
          </cell>
          <cell r="AC129">
            <v>0.22306243606406351</v>
          </cell>
          <cell r="AD129">
            <v>0.22306243606406351</v>
          </cell>
          <cell r="AE129">
            <v>0.28764816808394139</v>
          </cell>
          <cell r="AF129">
            <v>0.36820698409821245</v>
          </cell>
          <cell r="AG129">
            <v>0.55271651381663689</v>
          </cell>
        </row>
        <row r="130">
          <cell r="A130" t="str">
            <v>Swaziland+small states</v>
          </cell>
          <cell r="B130" t="str">
            <v>Swaziland</v>
          </cell>
          <cell r="C130">
            <v>4292.0880699248974</v>
          </cell>
          <cell r="D130">
            <v>5596.6787649402695</v>
          </cell>
          <cell r="E130">
            <v>7388.8591397019045</v>
          </cell>
          <cell r="F130">
            <v>11963.655481768419</v>
          </cell>
          <cell r="G130">
            <v>17958.676059828817</v>
          </cell>
          <cell r="H130">
            <v>0</v>
          </cell>
          <cell r="I130">
            <v>6204.8112000000001</v>
          </cell>
          <cell r="J130">
            <v>6204.8112000000001</v>
          </cell>
          <cell r="K130">
            <v>8001.3576000000003</v>
          </cell>
          <cell r="L130">
            <v>10242.224583469506</v>
          </cell>
          <cell r="M130">
            <v>15374.631416530494</v>
          </cell>
          <cell r="N130">
            <v>0</v>
          </cell>
          <cell r="O130">
            <v>8443.6494143655345</v>
          </cell>
          <cell r="P130">
            <v>8443.6494143655345</v>
          </cell>
          <cell r="Q130">
            <v>10888.430966822845</v>
          </cell>
          <cell r="R130">
            <v>13937.854161624222</v>
          </cell>
          <cell r="S130">
            <v>20922.151113360815</v>
          </cell>
          <cell r="T130">
            <v>0</v>
          </cell>
          <cell r="U130">
            <v>11490.311813631886</v>
          </cell>
          <cell r="V130">
            <v>11490.311813631886</v>
          </cell>
          <cell r="W130">
            <v>14817.226631548961</v>
          </cell>
          <cell r="X130">
            <v>18966.951666363449</v>
          </cell>
          <cell r="Y130">
            <v>28471.343172471752</v>
          </cell>
          <cell r="Z130">
            <v>0</v>
          </cell>
          <cell r="AA130">
            <v>30</v>
          </cell>
          <cell r="AB130">
            <v>40</v>
          </cell>
          <cell r="AC130">
            <v>0.15958766407822064</v>
          </cell>
          <cell r="AD130">
            <v>0.15958766407822064</v>
          </cell>
          <cell r="AE130">
            <v>0.20579481432706892</v>
          </cell>
          <cell r="AF130">
            <v>0.26342988425504793</v>
          </cell>
          <cell r="AG130">
            <v>0.39543532183988545</v>
          </cell>
        </row>
        <row r="131">
          <cell r="A131" t="str">
            <v>Syrian Arab Republic</v>
          </cell>
          <cell r="B131" t="str">
            <v>Syrian Arab Republic</v>
          </cell>
          <cell r="C131">
            <v>2278.7633068799078</v>
          </cell>
          <cell r="D131">
            <v>2971.3990025752237</v>
          </cell>
          <cell r="E131">
            <v>3922.906709496192</v>
          </cell>
          <cell r="F131">
            <v>6351.7660131525618</v>
          </cell>
          <cell r="G131">
            <v>9534.6533851521417</v>
          </cell>
          <cell r="H131">
            <v>0</v>
          </cell>
          <cell r="I131">
            <v>5502.3707999999997</v>
          </cell>
          <cell r="J131">
            <v>5502.3707999999997</v>
          </cell>
          <cell r="K131">
            <v>7095.5328</v>
          </cell>
          <cell r="L131">
            <v>9082.7114014812123</v>
          </cell>
          <cell r="M131">
            <v>13634.082998518785</v>
          </cell>
          <cell r="N131">
            <v>0</v>
          </cell>
          <cell r="O131">
            <v>5502.3707999999997</v>
          </cell>
          <cell r="P131">
            <v>5502.3707999999997</v>
          </cell>
          <cell r="Q131">
            <v>7095.5328</v>
          </cell>
          <cell r="R131">
            <v>9082.7114014812123</v>
          </cell>
          <cell r="S131">
            <v>13634.082998518785</v>
          </cell>
          <cell r="T131">
            <v>0</v>
          </cell>
          <cell r="U131">
            <v>5502.3707999999997</v>
          </cell>
          <cell r="V131">
            <v>5502.3707999999997</v>
          </cell>
          <cell r="W131">
            <v>7095.5328</v>
          </cell>
          <cell r="X131">
            <v>9082.7114014812123</v>
          </cell>
          <cell r="Y131">
            <v>13634.082998518785</v>
          </cell>
          <cell r="Z131">
            <v>0</v>
          </cell>
          <cell r="AA131">
            <v>30</v>
          </cell>
          <cell r="AB131">
            <v>40</v>
          </cell>
          <cell r="AC131">
            <v>7.6421816666666656E-2</v>
          </cell>
          <cell r="AD131">
            <v>7.6421816666666656E-2</v>
          </cell>
          <cell r="AE131">
            <v>9.8549066666666671E-2</v>
          </cell>
          <cell r="AF131">
            <v>0.12614876946501682</v>
          </cell>
          <cell r="AG131">
            <v>0.18936226386831648</v>
          </cell>
        </row>
        <row r="132">
          <cell r="A132" t="str">
            <v>Tajikistan</v>
          </cell>
          <cell r="B132" t="str">
            <v>Tajikistan</v>
          </cell>
          <cell r="C132">
            <v>364.15191116911097</v>
          </cell>
          <cell r="D132">
            <v>474.83677763588895</v>
          </cell>
          <cell r="E132">
            <v>626.89002025274908</v>
          </cell>
          <cell r="F132">
            <v>1015.0276362644656</v>
          </cell>
          <cell r="G132">
            <v>1523.6607690037574</v>
          </cell>
          <cell r="H132">
            <v>0</v>
          </cell>
          <cell r="I132">
            <v>1585.2084</v>
          </cell>
          <cell r="J132">
            <v>1585.2084</v>
          </cell>
          <cell r="K132">
            <v>2044.1904</v>
          </cell>
          <cell r="L132">
            <v>2616.6880262524096</v>
          </cell>
          <cell r="M132">
            <v>3927.9175737475898</v>
          </cell>
          <cell r="N132">
            <v>0</v>
          </cell>
          <cell r="O132">
            <v>2180.5751427451532</v>
          </cell>
          <cell r="P132">
            <v>2180.5751427451532</v>
          </cell>
          <cell r="Q132">
            <v>2811.9399148265124</v>
          </cell>
          <cell r="R132">
            <v>3599.4540947202154</v>
          </cell>
          <cell r="S132">
            <v>5403.1504148387348</v>
          </cell>
          <cell r="T132">
            <v>0</v>
          </cell>
          <cell r="U132">
            <v>2999.5475378240776</v>
          </cell>
          <cell r="V132">
            <v>2999.5475378240776</v>
          </cell>
          <cell r="W132">
            <v>3868.0379697480889</v>
          </cell>
          <cell r="X132">
            <v>4951.3238299766517</v>
          </cell>
          <cell r="Y132">
            <v>7432.4457825926911</v>
          </cell>
          <cell r="Z132">
            <v>0</v>
          </cell>
          <cell r="AA132">
            <v>30</v>
          </cell>
          <cell r="AB132">
            <v>40</v>
          </cell>
          <cell r="AC132">
            <v>4.1660382469778857E-2</v>
          </cell>
          <cell r="AD132">
            <v>4.1660382469778857E-2</v>
          </cell>
          <cell r="AE132">
            <v>5.3722749579834569E-2</v>
          </cell>
          <cell r="AF132">
            <v>6.8768386527453498E-2</v>
          </cell>
          <cell r="AG132">
            <v>0.10322841364712071</v>
          </cell>
        </row>
        <row r="133">
          <cell r="A133" t="str">
            <v>Tanzania, United Republic of</v>
          </cell>
          <cell r="B133" t="str">
            <v>United Republic of Tanzan</v>
          </cell>
          <cell r="C133">
            <v>2026.664105598478</v>
          </cell>
          <cell r="D133">
            <v>2642.6736308018367</v>
          </cell>
          <cell r="E133">
            <v>3488.9162001792583</v>
          </cell>
          <cell r="F133">
            <v>5649.0712076816226</v>
          </cell>
          <cell r="G133">
            <v>8479.8362851773054</v>
          </cell>
          <cell r="H133">
            <v>0</v>
          </cell>
          <cell r="I133">
            <v>2254.1244000000002</v>
          </cell>
          <cell r="J133">
            <v>2254.1244000000002</v>
          </cell>
          <cell r="K133">
            <v>2906.7864</v>
          </cell>
          <cell r="L133">
            <v>3720.861458449087</v>
          </cell>
          <cell r="M133">
            <v>5585.3953415509122</v>
          </cell>
          <cell r="N133">
            <v>0</v>
          </cell>
          <cell r="O133">
            <v>3092.5381066194022</v>
          </cell>
          <cell r="P133">
            <v>3092.5381066194022</v>
          </cell>
          <cell r="Q133">
            <v>3987.9554605784078</v>
          </cell>
          <cell r="R133">
            <v>5104.822896955131</v>
          </cell>
          <cell r="S133">
            <v>7662.8636530799658</v>
          </cell>
          <cell r="T133">
            <v>0</v>
          </cell>
          <cell r="U133">
            <v>4242.7968664431819</v>
          </cell>
          <cell r="V133">
            <v>4242.7968664431819</v>
          </cell>
          <cell r="W133">
            <v>5471.2615813659859</v>
          </cell>
          <cell r="X133">
            <v>7003.5439642891897</v>
          </cell>
          <cell r="Y133">
            <v>10513.039055421499</v>
          </cell>
          <cell r="Z133">
            <v>0</v>
          </cell>
          <cell r="AA133">
            <v>30</v>
          </cell>
          <cell r="AB133">
            <v>40</v>
          </cell>
          <cell r="AC133">
            <v>5.8927734256155301E-2</v>
          </cell>
          <cell r="AD133">
            <v>5.8927734256155301E-2</v>
          </cell>
          <cell r="AE133">
            <v>7.5989744185638697E-2</v>
          </cell>
          <cell r="AF133">
            <v>9.7271443948460962E-2</v>
          </cell>
          <cell r="AG133">
            <v>0.14601443132529859</v>
          </cell>
        </row>
        <row r="134">
          <cell r="A134" t="str">
            <v>Thailand</v>
          </cell>
          <cell r="B134" t="str">
            <v>Thailand</v>
          </cell>
          <cell r="C134">
            <v>1768.7313648848201</v>
          </cell>
          <cell r="D134">
            <v>2306.3416009792904</v>
          </cell>
          <cell r="E134">
            <v>3044.8832125980366</v>
          </cell>
          <cell r="F134">
            <v>4930.1161449956644</v>
          </cell>
          <cell r="G134">
            <v>7400.610868495336</v>
          </cell>
          <cell r="H134">
            <v>0</v>
          </cell>
          <cell r="I134">
            <v>3877.7868000000003</v>
          </cell>
          <cell r="J134">
            <v>3877.7868000000003</v>
          </cell>
          <cell r="K134">
            <v>5000.5644000000002</v>
          </cell>
          <cell r="L134">
            <v>6401.0254856155689</v>
          </cell>
          <cell r="M134">
            <v>9608.5969143844341</v>
          </cell>
          <cell r="N134">
            <v>0</v>
          </cell>
          <cell r="O134">
            <v>4185.5614035934532</v>
          </cell>
          <cell r="P134">
            <v>4185.5614035934532</v>
          </cell>
          <cell r="Q134">
            <v>5397.4523170854709</v>
          </cell>
          <cell r="R134">
            <v>6909.0660724335239</v>
          </cell>
          <cell r="S134">
            <v>10371.218032805369</v>
          </cell>
          <cell r="T134">
            <v>0</v>
          </cell>
          <cell r="U134">
            <v>4517.763654064529</v>
          </cell>
          <cell r="V134">
            <v>4517.763654064529</v>
          </cell>
          <cell r="W134">
            <v>5825.8406821460621</v>
          </cell>
          <cell r="X134">
            <v>7457.4291417090708</v>
          </cell>
          <cell r="Y134">
            <v>11194.367340247423</v>
          </cell>
          <cell r="Z134">
            <v>0</v>
          </cell>
          <cell r="AA134">
            <v>30</v>
          </cell>
          <cell r="AB134">
            <v>40</v>
          </cell>
          <cell r="AC134">
            <v>6.2746717417562894E-2</v>
          </cell>
          <cell r="AD134">
            <v>6.2746717417562894E-2</v>
          </cell>
          <cell r="AE134">
            <v>8.0914453918695298E-2</v>
          </cell>
          <cell r="AF134">
            <v>0.10357540474595932</v>
          </cell>
          <cell r="AG134">
            <v>0.1554773241701031</v>
          </cell>
        </row>
        <row r="135">
          <cell r="A135" t="str">
            <v>Timor-Leste</v>
          </cell>
          <cell r="B135" t="str">
            <v>Timor-Leste</v>
          </cell>
          <cell r="C135">
            <v>686.08746672059772</v>
          </cell>
          <cell r="D135">
            <v>894.62543483037734</v>
          </cell>
          <cell r="E135">
            <v>1181.1042938832611</v>
          </cell>
          <cell r="F135">
            <v>1912.3824927357821</v>
          </cell>
          <cell r="G135">
            <v>2870.6826054851649</v>
          </cell>
          <cell r="H135">
            <v>0</v>
          </cell>
          <cell r="I135">
            <v>2019.0456000000001</v>
          </cell>
          <cell r="J135">
            <v>2019.0456000000001</v>
          </cell>
          <cell r="K135">
            <v>2603.6412</v>
          </cell>
          <cell r="L135">
            <v>3332.8182232315362</v>
          </cell>
          <cell r="M135">
            <v>5002.9025767684643</v>
          </cell>
          <cell r="N135">
            <v>0</v>
          </cell>
          <cell r="O135">
            <v>1393.1008358859542</v>
          </cell>
          <cell r="P135">
            <v>1393.1008358859542</v>
          </cell>
          <cell r="Q135">
            <v>1796.4600363989346</v>
          </cell>
          <cell r="R135">
            <v>2299.5775096113694</v>
          </cell>
          <cell r="S135">
            <v>3451.9021073878375</v>
          </cell>
          <cell r="T135">
            <v>0</v>
          </cell>
          <cell r="U135">
            <v>961.21154418015328</v>
          </cell>
          <cell r="V135">
            <v>961.21154418015328</v>
          </cell>
          <cell r="W135">
            <v>1239.5212759647761</v>
          </cell>
          <cell r="X135">
            <v>1586.6622085326549</v>
          </cell>
          <cell r="Y135">
            <v>2381.7429934214874</v>
          </cell>
          <cell r="Z135">
            <v>0</v>
          </cell>
          <cell r="AA135">
            <v>30</v>
          </cell>
          <cell r="AB135">
            <v>40</v>
          </cell>
          <cell r="AC135">
            <v>1.3350160335835462E-2</v>
          </cell>
          <cell r="AD135">
            <v>1.3350160335835462E-2</v>
          </cell>
          <cell r="AE135">
            <v>1.7215573277288558E-2</v>
          </cell>
          <cell r="AF135">
            <v>2.2036975118509095E-2</v>
          </cell>
          <cell r="AG135">
            <v>3.3079763797520659E-2</v>
          </cell>
        </row>
        <row r="136">
          <cell r="A136" t="str">
            <v>Togo</v>
          </cell>
          <cell r="B136" t="str">
            <v>Togo</v>
          </cell>
          <cell r="C136">
            <v>1507.4660628232314</v>
          </cell>
          <cell r="D136">
            <v>1965.6640696141465</v>
          </cell>
          <cell r="E136">
            <v>2595.1131977300684</v>
          </cell>
          <cell r="F136">
            <v>4201.8719868417293</v>
          </cell>
          <cell r="G136">
            <v>6307.4415651265226</v>
          </cell>
          <cell r="H136">
            <v>0</v>
          </cell>
          <cell r="I136">
            <v>2161.9836</v>
          </cell>
          <cell r="J136">
            <v>2161.9836</v>
          </cell>
          <cell r="K136">
            <v>2787.9659999999999</v>
          </cell>
          <cell r="L136">
            <v>3568.7656674758005</v>
          </cell>
          <cell r="M136">
            <v>5357.0839325241996</v>
          </cell>
          <cell r="N136">
            <v>0</v>
          </cell>
          <cell r="O136">
            <v>2429.6277411511155</v>
          </cell>
          <cell r="P136">
            <v>2429.6277411511155</v>
          </cell>
          <cell r="Q136">
            <v>3133.1040323275861</v>
          </cell>
          <cell r="R136">
            <v>4010.563293526779</v>
          </cell>
          <cell r="S136">
            <v>6020.2675608342761</v>
          </cell>
          <cell r="T136">
            <v>0</v>
          </cell>
          <cell r="U136">
            <v>2730.4050597659816</v>
          </cell>
          <cell r="V136">
            <v>2730.4050597659816</v>
          </cell>
          <cell r="W136">
            <v>3520.9686478914664</v>
          </cell>
          <cell r="X136">
            <v>4507.0535389792258</v>
          </cell>
          <cell r="Y136">
            <v>6765.5504301490164</v>
          </cell>
          <cell r="Z136">
            <v>0</v>
          </cell>
          <cell r="AA136">
            <v>30</v>
          </cell>
          <cell r="AB136">
            <v>40</v>
          </cell>
          <cell r="AC136">
            <v>3.7922292496749742E-2</v>
          </cell>
          <cell r="AD136">
            <v>3.7922292496749742E-2</v>
          </cell>
          <cell r="AE136">
            <v>4.8902342331825922E-2</v>
          </cell>
          <cell r="AF136">
            <v>6.2597965819155915E-2</v>
          </cell>
          <cell r="AG136">
            <v>9.3965978196514116E-2</v>
          </cell>
        </row>
        <row r="137">
          <cell r="A137" t="str">
            <v>Tonga+Tuvalu + small states</v>
          </cell>
          <cell r="B137" t="str">
            <v>Tonga</v>
          </cell>
          <cell r="C137">
            <v>1694.1845336277086</v>
          </cell>
          <cell r="D137">
            <v>2209.136077538677</v>
          </cell>
          <cell r="E137">
            <v>2916.5503297456207</v>
          </cell>
          <cell r="F137">
            <v>4722.3262320470203</v>
          </cell>
          <cell r="G137">
            <v>7088.6968602031875</v>
          </cell>
          <cell r="H137">
            <v>0</v>
          </cell>
          <cell r="I137">
            <v>7819.3499999999995</v>
          </cell>
          <cell r="J137">
            <v>7819.3499999999995</v>
          </cell>
          <cell r="K137">
            <v>10083.371999999999</v>
          </cell>
          <cell r="L137">
            <v>12907.324215498418</v>
          </cell>
          <cell r="M137">
            <v>19375.21978450158</v>
          </cell>
          <cell r="N137">
            <v>0</v>
          </cell>
          <cell r="O137">
            <v>8230.9989954302291</v>
          </cell>
          <cell r="P137">
            <v>8230.9989954302291</v>
          </cell>
          <cell r="Q137">
            <v>10614.210235192095</v>
          </cell>
          <cell r="R137">
            <v>13586.829167572723</v>
          </cell>
          <cell r="S137">
            <v>20395.226531933273</v>
          </cell>
          <cell r="T137">
            <v>0</v>
          </cell>
          <cell r="U137">
            <v>8664.3192161462848</v>
          </cell>
          <cell r="V137">
            <v>8664.3192161462848</v>
          </cell>
          <cell r="W137">
            <v>11172.994402751048</v>
          </cell>
          <cell r="X137">
            <v>14302.106598294391</v>
          </cell>
          <cell r="Y137">
            <v>21468.93144518595</v>
          </cell>
          <cell r="Z137">
            <v>0</v>
          </cell>
          <cell r="AA137">
            <v>30</v>
          </cell>
          <cell r="AB137">
            <v>40</v>
          </cell>
          <cell r="AC137">
            <v>0.12033776689092063</v>
          </cell>
          <cell r="AD137">
            <v>0.12033776689092063</v>
          </cell>
          <cell r="AE137">
            <v>0.15518047781598679</v>
          </cell>
          <cell r="AF137">
            <v>0.19864036942075544</v>
          </cell>
          <cell r="AG137">
            <v>0.29817960340536043</v>
          </cell>
        </row>
        <row r="138">
          <cell r="A138" t="str">
            <v>Trinidad and Tobago</v>
          </cell>
          <cell r="B138" t="str">
            <v>Trinidad and Tobago</v>
          </cell>
          <cell r="C138">
            <v>6277.6353617345158</v>
          </cell>
          <cell r="D138">
            <v>8185.7380255648995</v>
          </cell>
          <cell r="E138">
            <v>10806.992462081416</v>
          </cell>
          <cell r="F138">
            <v>17498.118744164673</v>
          </cell>
          <cell r="G138">
            <v>26266.4740439702</v>
          </cell>
          <cell r="H138">
            <v>0</v>
          </cell>
          <cell r="I138">
            <v>12269.832</v>
          </cell>
          <cell r="J138">
            <v>12269.832</v>
          </cell>
          <cell r="K138">
            <v>15822.444</v>
          </cell>
          <cell r="L138">
            <v>20253.690154092212</v>
          </cell>
          <cell r="M138">
            <v>30402.869845907786</v>
          </cell>
          <cell r="N138">
            <v>0</v>
          </cell>
          <cell r="O138">
            <v>12925.680021010454</v>
          </cell>
          <cell r="P138">
            <v>12925.680021010454</v>
          </cell>
          <cell r="Q138">
            <v>16668.18651586727</v>
          </cell>
          <cell r="R138">
            <v>21336.291986433542</v>
          </cell>
          <cell r="S138">
            <v>32027.966425997638</v>
          </cell>
          <cell r="T138">
            <v>0</v>
          </cell>
          <cell r="U138">
            <v>13616.584481804544</v>
          </cell>
          <cell r="V138">
            <v>13616.584481804544</v>
          </cell>
          <cell r="W138">
            <v>17559.135726929384</v>
          </cell>
          <cell r="X138">
            <v>22476.761136704194</v>
          </cell>
          <cell r="Y138">
            <v>33739.927795760472</v>
          </cell>
          <cell r="Z138">
            <v>0</v>
          </cell>
          <cell r="AA138">
            <v>30</v>
          </cell>
          <cell r="AB138">
            <v>40</v>
          </cell>
          <cell r="AC138">
            <v>0.189119228913952</v>
          </cell>
          <cell r="AD138">
            <v>0.189119228913952</v>
          </cell>
          <cell r="AE138">
            <v>0.24387688509624145</v>
          </cell>
          <cell r="AF138">
            <v>0.31217723800978042</v>
          </cell>
          <cell r="AG138">
            <v>0.46861010827445104</v>
          </cell>
        </row>
        <row r="139">
          <cell r="A139" t="str">
            <v>Tunisia</v>
          </cell>
          <cell r="B139" t="str">
            <v>Tunisia</v>
          </cell>
          <cell r="C139">
            <v>3733.6572933585953</v>
          </cell>
          <cell r="D139">
            <v>4868.511584309138</v>
          </cell>
          <cell r="E139">
            <v>6427.5167161306763</v>
          </cell>
          <cell r="F139">
            <v>10407.099951589717</v>
          </cell>
          <cell r="G139">
            <v>15622.126283866659</v>
          </cell>
          <cell r="H139">
            <v>0</v>
          </cell>
          <cell r="I139">
            <v>8762.9964</v>
          </cell>
          <cell r="J139">
            <v>8762.9964</v>
          </cell>
          <cell r="K139">
            <v>11300.241599999999</v>
          </cell>
          <cell r="L139">
            <v>14464.995531050985</v>
          </cell>
          <cell r="M139">
            <v>21713.444468949016</v>
          </cell>
          <cell r="N139">
            <v>0</v>
          </cell>
          <cell r="O139">
            <v>11025.358560634037</v>
          </cell>
          <cell r="P139">
            <v>11025.358560634037</v>
          </cell>
          <cell r="Q139">
            <v>14217.649965232538</v>
          </cell>
          <cell r="R139">
            <v>18199.455417761677</v>
          </cell>
          <cell r="S139">
            <v>27319.252448463725</v>
          </cell>
          <cell r="T139">
            <v>0</v>
          </cell>
          <cell r="U139">
            <v>13871.799763668309</v>
          </cell>
          <cell r="V139">
            <v>13871.799763668309</v>
          </cell>
          <cell r="W139">
            <v>17888.252100191981</v>
          </cell>
          <cell r="X139">
            <v>22898.049072472084</v>
          </cell>
          <cell r="Y139">
            <v>34372.324271728779</v>
          </cell>
          <cell r="Z139">
            <v>0</v>
          </cell>
          <cell r="AA139">
            <v>30</v>
          </cell>
          <cell r="AB139">
            <v>40</v>
          </cell>
          <cell r="AC139">
            <v>0.19266388560650427</v>
          </cell>
          <cell r="AD139">
            <v>0.19266388560650427</v>
          </cell>
          <cell r="AE139">
            <v>0.24844794583599975</v>
          </cell>
          <cell r="AF139">
            <v>0.31802845933989005</v>
          </cell>
          <cell r="AG139">
            <v>0.47739339266289971</v>
          </cell>
        </row>
        <row r="140">
          <cell r="A140" t="str">
            <v>Turkey</v>
          </cell>
          <cell r="B140" t="str">
            <v>Turkey</v>
          </cell>
          <cell r="C140">
            <v>3681.5029935225725</v>
          </cell>
          <cell r="D140">
            <v>4800.5048571317757</v>
          </cell>
          <cell r="E140">
            <v>6337.7327301685973</v>
          </cell>
          <cell r="F140">
            <v>10261.726402639697</v>
          </cell>
          <cell r="G140">
            <v>15403.905650780094</v>
          </cell>
          <cell r="H140">
            <v>0</v>
          </cell>
          <cell r="I140">
            <v>4720.0644000000002</v>
          </cell>
          <cell r="J140">
            <v>4720.0644000000002</v>
          </cell>
          <cell r="K140">
            <v>6086.7168000000001</v>
          </cell>
          <cell r="L140">
            <v>7791.3658103987318</v>
          </cell>
          <cell r="M140">
            <v>11695.640589601269</v>
          </cell>
          <cell r="N140">
            <v>0</v>
          </cell>
          <cell r="O140">
            <v>7678.6395326265429</v>
          </cell>
          <cell r="P140">
            <v>7678.6395326265429</v>
          </cell>
          <cell r="Q140">
            <v>9901.9208814994399</v>
          </cell>
          <cell r="R140">
            <v>12675.057892193705</v>
          </cell>
          <cell r="S140">
            <v>19026.564169485464</v>
          </cell>
          <cell r="T140">
            <v>0</v>
          </cell>
          <cell r="U140">
            <v>12491.673857673461</v>
          </cell>
          <cell r="V140">
            <v>12491.673857673461</v>
          </cell>
          <cell r="W140">
            <v>16108.526216214732</v>
          </cell>
          <cell r="X140">
            <v>20619.888281466803</v>
          </cell>
          <cell r="Y140">
            <v>30952.57085938632</v>
          </cell>
          <cell r="Z140">
            <v>0</v>
          </cell>
          <cell r="AA140">
            <v>30</v>
          </cell>
          <cell r="AB140">
            <v>40</v>
          </cell>
          <cell r="AC140">
            <v>0.17349547024546472</v>
          </cell>
          <cell r="AD140">
            <v>0.17349547024546472</v>
          </cell>
          <cell r="AE140">
            <v>0.22372953078076019</v>
          </cell>
          <cell r="AF140">
            <v>0.28638733724259446</v>
          </cell>
          <cell r="AG140">
            <v>0.42989681749147668</v>
          </cell>
        </row>
        <row r="141">
          <cell r="A141" t="str">
            <v>Turkmenistan</v>
          </cell>
          <cell r="B141" t="str">
            <v>Turkmenistan</v>
          </cell>
          <cell r="C141">
            <v>2539.7937376275031</v>
          </cell>
          <cell r="D141">
            <v>3311.7702729144744</v>
          </cell>
          <cell r="E141">
            <v>4372.2723917813291</v>
          </cell>
          <cell r="F141">
            <v>7079.3554970692994</v>
          </cell>
          <cell r="G141">
            <v>10626.839955227735</v>
          </cell>
          <cell r="H141">
            <v>0</v>
          </cell>
          <cell r="I141">
            <v>6811.1460000000006</v>
          </cell>
          <cell r="J141">
            <v>6811.1460000000006</v>
          </cell>
          <cell r="K141">
            <v>8783.2523999999994</v>
          </cell>
          <cell r="L141">
            <v>11243.091903702361</v>
          </cell>
          <cell r="M141">
            <v>16877.036096297641</v>
          </cell>
          <cell r="N141">
            <v>0</v>
          </cell>
          <cell r="O141">
            <v>6381.0465124559141</v>
          </cell>
          <cell r="P141">
            <v>6381.0465124559141</v>
          </cell>
          <cell r="Q141">
            <v>8228.6214529889712</v>
          </cell>
          <cell r="R141">
            <v>10533.130897699339</v>
          </cell>
          <cell r="S141">
            <v>15811.311682773005</v>
          </cell>
          <cell r="T141">
            <v>0</v>
          </cell>
          <cell r="U141">
            <v>5978.1062678917433</v>
          </cell>
          <cell r="V141">
            <v>5978.1062678917433</v>
          </cell>
          <cell r="W141">
            <v>7709.0134648288531</v>
          </cell>
          <cell r="X141">
            <v>9868.0013877262336</v>
          </cell>
          <cell r="Y141">
            <v>14812.883950911068</v>
          </cell>
          <cell r="Z141">
            <v>0</v>
          </cell>
          <cell r="AA141">
            <v>30</v>
          </cell>
          <cell r="AB141">
            <v>40</v>
          </cell>
          <cell r="AC141">
            <v>8.3029253720718663E-2</v>
          </cell>
          <cell r="AD141">
            <v>8.3029253720718663E-2</v>
          </cell>
          <cell r="AE141">
            <v>0.1070696314559563</v>
          </cell>
          <cell r="AF141">
            <v>0.13705557482953104</v>
          </cell>
          <cell r="AG141">
            <v>0.20573449931820925</v>
          </cell>
        </row>
        <row r="142">
          <cell r="A142" t="str">
            <v>Uganda</v>
          </cell>
          <cell r="B142" t="str">
            <v>Uganda</v>
          </cell>
          <cell r="C142">
            <v>2165.1229428307656</v>
          </cell>
          <cell r="D142">
            <v>2823.2173711752316</v>
          </cell>
          <cell r="E142">
            <v>3727.2740409991902</v>
          </cell>
          <cell r="F142">
            <v>6035.007796136184</v>
          </cell>
          <cell r="G142">
            <v>9059.1667567253244</v>
          </cell>
          <cell r="H142">
            <v>0</v>
          </cell>
          <cell r="I142">
            <v>2131.3440000000001</v>
          </cell>
          <cell r="J142">
            <v>2131.3440000000001</v>
          </cell>
          <cell r="K142">
            <v>2748.4560000000001</v>
          </cell>
          <cell r="L142">
            <v>3518.189256588757</v>
          </cell>
          <cell r="M142">
            <v>5281.1635434112441</v>
          </cell>
          <cell r="N142">
            <v>0</v>
          </cell>
          <cell r="O142">
            <v>2813.3629783146562</v>
          </cell>
          <cell r="P142">
            <v>2813.3629783146562</v>
          </cell>
          <cell r="Q142">
            <v>3627.9476039188353</v>
          </cell>
          <cell r="R142">
            <v>4643.9914932508173</v>
          </cell>
          <cell r="S142">
            <v>6971.1083689250727</v>
          </cell>
          <cell r="T142">
            <v>0</v>
          </cell>
          <cell r="U142">
            <v>3713.6244772085183</v>
          </cell>
          <cell r="V142">
            <v>3713.6244772085183</v>
          </cell>
          <cell r="W142">
            <v>4788.8719400202945</v>
          </cell>
          <cell r="X142">
            <v>6130.0445815973608</v>
          </cell>
          <cell r="Y142">
            <v>9201.8267360657246</v>
          </cell>
          <cell r="Z142">
            <v>0</v>
          </cell>
          <cell r="AA142">
            <v>30</v>
          </cell>
          <cell r="AB142">
            <v>40</v>
          </cell>
          <cell r="AC142">
            <v>5.1578117739007202E-2</v>
          </cell>
          <cell r="AD142">
            <v>5.1578117739007202E-2</v>
          </cell>
          <cell r="AE142">
            <v>6.6512110278059644E-2</v>
          </cell>
          <cell r="AF142">
            <v>8.5139508077741122E-2</v>
          </cell>
          <cell r="AG142">
            <v>0.12780314911202398</v>
          </cell>
        </row>
        <row r="143">
          <cell r="A143" t="str">
            <v>United Arab Emirates</v>
          </cell>
          <cell r="B143" t="str">
            <v>United Arab Emirates</v>
          </cell>
          <cell r="C143">
            <v>28319.831708382462</v>
          </cell>
          <cell r="D143">
            <v>36927.714009316594</v>
          </cell>
          <cell r="E143">
            <v>48752.785111644509</v>
          </cell>
          <cell r="F143">
            <v>78937.967800524973</v>
          </cell>
          <cell r="G143">
            <v>118493.9999911531</v>
          </cell>
          <cell r="H143">
            <v>0</v>
          </cell>
          <cell r="I143">
            <v>28283.100000000002</v>
          </cell>
          <cell r="J143">
            <v>28283.100000000002</v>
          </cell>
          <cell r="K143">
            <v>36472.224000000002</v>
          </cell>
          <cell r="L143">
            <v>46686.641853252047</v>
          </cell>
          <cell r="M143">
            <v>70081.44614674797</v>
          </cell>
          <cell r="N143">
            <v>0</v>
          </cell>
          <cell r="O143">
            <v>23837.387128995655</v>
          </cell>
          <cell r="P143">
            <v>23837.387128995655</v>
          </cell>
          <cell r="Q143">
            <v>30739.293887284151</v>
          </cell>
          <cell r="R143">
            <v>39348.146264332412</v>
          </cell>
          <cell r="S143">
            <v>59065.610288825912</v>
          </cell>
          <cell r="T143">
            <v>0</v>
          </cell>
          <cell r="U143">
            <v>20090.478948121232</v>
          </cell>
          <cell r="V143">
            <v>20090.478948121232</v>
          </cell>
          <cell r="W143">
            <v>25907.501245024836</v>
          </cell>
          <cell r="X143">
            <v>33163.160873851732</v>
          </cell>
          <cell r="Y143">
            <v>49781.311753843533</v>
          </cell>
          <cell r="Z143">
            <v>0</v>
          </cell>
          <cell r="AA143">
            <v>30</v>
          </cell>
          <cell r="AB143">
            <v>40</v>
          </cell>
          <cell r="AC143">
            <v>0.27903442983501708</v>
          </cell>
          <cell r="AD143">
            <v>0.27903442983501708</v>
          </cell>
          <cell r="AE143">
            <v>0.3598264061809005</v>
          </cell>
          <cell r="AF143">
            <v>0.4605994565812741</v>
          </cell>
          <cell r="AG143">
            <v>0.69140710769227121</v>
          </cell>
        </row>
        <row r="144">
          <cell r="A144" t="str">
            <v>Uruguay</v>
          </cell>
          <cell r="B144" t="str">
            <v>Uruguay</v>
          </cell>
          <cell r="C144">
            <v>4353.7582987611841</v>
          </cell>
          <cell r="D144">
            <v>5677.093811074933</v>
          </cell>
          <cell r="E144">
            <v>7495.0248629025646</v>
          </cell>
          <cell r="F144">
            <v>12135.553485551007</v>
          </cell>
          <cell r="G144">
            <v>18216.712624820771</v>
          </cell>
          <cell r="H144">
            <v>0</v>
          </cell>
          <cell r="I144">
            <v>7936.6535999999996</v>
          </cell>
          <cell r="J144">
            <v>7936.6535999999996</v>
          </cell>
          <cell r="K144">
            <v>10234.637999999999</v>
          </cell>
          <cell r="L144">
            <v>13100.957204530176</v>
          </cell>
          <cell r="M144">
            <v>19665.882795469832</v>
          </cell>
          <cell r="N144">
            <v>0</v>
          </cell>
          <cell r="O144">
            <v>13069.861425285942</v>
          </cell>
          <cell r="P144">
            <v>13069.861425285942</v>
          </cell>
          <cell r="Q144">
            <v>16854.118516394072</v>
          </cell>
          <cell r="R144">
            <v>21574.293629472617</v>
          </cell>
          <cell r="S144">
            <v>32385.231345198896</v>
          </cell>
          <cell r="T144">
            <v>0</v>
          </cell>
          <cell r="U144">
            <v>21523.085961087869</v>
          </cell>
          <cell r="V144">
            <v>21523.085961087869</v>
          </cell>
          <cell r="W144">
            <v>27754.895773026612</v>
          </cell>
          <cell r="X144">
            <v>35527.949473016743</v>
          </cell>
          <cell r="Y144">
            <v>53331.102406633479</v>
          </cell>
          <cell r="Z144">
            <v>0</v>
          </cell>
          <cell r="AA144">
            <v>30</v>
          </cell>
          <cell r="AB144">
            <v>40</v>
          </cell>
          <cell r="AC144">
            <v>0.29893174945955375</v>
          </cell>
          <cell r="AD144">
            <v>0.29893174945955375</v>
          </cell>
          <cell r="AE144">
            <v>0.38548466351425847</v>
          </cell>
          <cell r="AF144">
            <v>0.49344374268078811</v>
          </cell>
          <cell r="AG144">
            <v>0.74070975564768726</v>
          </cell>
        </row>
        <row r="145">
          <cell r="A145" t="str">
            <v>US Virgin Islands + Small states</v>
          </cell>
          <cell r="B145" t="str">
            <v>US Virgin Islands + Small states (AmrB)</v>
          </cell>
          <cell r="C145">
            <v>4297.4292994982361</v>
          </cell>
          <cell r="D145">
            <v>5603.6434743415612</v>
          </cell>
          <cell r="E145">
            <v>7398.0541031572793</v>
          </cell>
          <cell r="F145">
            <v>11978.543487192217</v>
          </cell>
          <cell r="G145">
            <v>17981.024485608079</v>
          </cell>
          <cell r="H145">
            <v>0</v>
          </cell>
          <cell r="I145" t="e">
            <v>#N/A</v>
          </cell>
          <cell r="J145" t="e">
            <v>#N/A</v>
          </cell>
          <cell r="K145" t="e">
            <v>#N/A</v>
          </cell>
          <cell r="L145" t="e">
            <v>#N/A</v>
          </cell>
          <cell r="M145" t="e">
            <v>#N/A</v>
          </cell>
          <cell r="N145">
            <v>0</v>
          </cell>
          <cell r="O145" t="e">
            <v>#N/A</v>
          </cell>
          <cell r="P145" t="e">
            <v>#N/A</v>
          </cell>
          <cell r="Q145" t="e">
            <v>#N/A</v>
          </cell>
          <cell r="R145" t="e">
            <v>#N/A</v>
          </cell>
          <cell r="S145" t="e">
            <v>#N/A</v>
          </cell>
          <cell r="T145">
            <v>0</v>
          </cell>
          <cell r="U145" t="e">
            <v>#N/A</v>
          </cell>
          <cell r="V145" t="e">
            <v>#N/A</v>
          </cell>
          <cell r="W145" t="e">
            <v>#N/A</v>
          </cell>
          <cell r="X145" t="e">
            <v>#N/A</v>
          </cell>
          <cell r="Y145" t="e">
            <v>#N/A</v>
          </cell>
          <cell r="Z145">
            <v>0</v>
          </cell>
          <cell r="AA145">
            <v>30</v>
          </cell>
          <cell r="AB145">
            <v>40</v>
          </cell>
          <cell r="AC145" t="e">
            <v>#N/A</v>
          </cell>
          <cell r="AD145" t="e">
            <v>#N/A</v>
          </cell>
          <cell r="AE145" t="e">
            <v>#N/A</v>
          </cell>
          <cell r="AF145" t="e">
            <v>#N/A</v>
          </cell>
          <cell r="AG145" t="e">
            <v>#N/A</v>
          </cell>
        </row>
        <row r="146">
          <cell r="A146" t="str">
            <v>Uzbekistan</v>
          </cell>
          <cell r="B146" t="str">
            <v>Uzbekistan</v>
          </cell>
          <cell r="C146">
            <v>455.7482177880442</v>
          </cell>
          <cell r="D146">
            <v>594.27400628765622</v>
          </cell>
          <cell r="E146">
            <v>784.57369223203489</v>
          </cell>
          <cell r="F146">
            <v>1270.3408166882116</v>
          </cell>
          <cell r="G146">
            <v>1906.9120844584659</v>
          </cell>
          <cell r="H146">
            <v>0</v>
          </cell>
          <cell r="I146">
            <v>2165.0448000000001</v>
          </cell>
          <cell r="J146">
            <v>2165.0448000000001</v>
          </cell>
          <cell r="K146">
            <v>2791.9128000000001</v>
          </cell>
          <cell r="L146">
            <v>3573.8178389771247</v>
          </cell>
          <cell r="M146">
            <v>5364.6677610228753</v>
          </cell>
          <cell r="N146">
            <v>0</v>
          </cell>
          <cell r="O146">
            <v>3918.8990923351867</v>
          </cell>
          <cell r="P146">
            <v>3918.8990923351867</v>
          </cell>
          <cell r="Q146">
            <v>5053.5788163824545</v>
          </cell>
          <cell r="R146">
            <v>6468.8876116275978</v>
          </cell>
          <cell r="S146">
            <v>9710.4649378859885</v>
          </cell>
          <cell r="T146">
            <v>0</v>
          </cell>
          <cell r="U146">
            <v>7093.5114580102672</v>
          </cell>
          <cell r="V146">
            <v>7093.5114580102672</v>
          </cell>
          <cell r="W146">
            <v>9147.3698080360864</v>
          </cell>
          <cell r="X146">
            <v>11709.188553338814</v>
          </cell>
          <cell r="Y146">
            <v>17576.69505556377</v>
          </cell>
          <cell r="Z146">
            <v>0</v>
          </cell>
          <cell r="AA146">
            <v>30</v>
          </cell>
          <cell r="AB146">
            <v>40</v>
          </cell>
          <cell r="AC146">
            <v>9.8520992472364829E-2</v>
          </cell>
          <cell r="AD146">
            <v>9.8520992472364829E-2</v>
          </cell>
          <cell r="AE146">
            <v>0.1270468028893901</v>
          </cell>
          <cell r="AF146">
            <v>0.16262761879637241</v>
          </cell>
          <cell r="AG146">
            <v>0.24412076466060792</v>
          </cell>
        </row>
        <row r="147">
          <cell r="A147" t="str">
            <v>Vanuatu</v>
          </cell>
          <cell r="B147" t="str">
            <v>Vanuatu</v>
          </cell>
          <cell r="C147">
            <v>1468.2271713850619</v>
          </cell>
          <cell r="D147">
            <v>1914.4984208916487</v>
          </cell>
          <cell r="E147">
            <v>2527.5631761761624</v>
          </cell>
          <cell r="F147">
            <v>4092.4985138363186</v>
          </cell>
          <cell r="G147">
            <v>6143.2607447881337</v>
          </cell>
          <cell r="H147">
            <v>0</v>
          </cell>
          <cell r="I147">
            <v>6964.8852000000006</v>
          </cell>
          <cell r="J147">
            <v>6964.8852000000006</v>
          </cell>
          <cell r="K147">
            <v>8981.5092000000004</v>
          </cell>
          <cell r="L147">
            <v>11496.871162383302</v>
          </cell>
          <cell r="M147">
            <v>17257.984837616699</v>
          </cell>
          <cell r="N147">
            <v>0</v>
          </cell>
          <cell r="O147">
            <v>8289.2170814366873</v>
          </cell>
          <cell r="P147">
            <v>8289.2170814366873</v>
          </cell>
          <cell r="Q147">
            <v>10689.290252439589</v>
          </cell>
          <cell r="R147">
            <v>13682.933470648522</v>
          </cell>
          <cell r="S147">
            <v>20539.48896489316</v>
          </cell>
          <cell r="T147">
            <v>0</v>
          </cell>
          <cell r="U147">
            <v>9865.3628667392459</v>
          </cell>
          <cell r="V147">
            <v>9865.3628667392459</v>
          </cell>
          <cell r="W147">
            <v>12721.795809205429</v>
          </cell>
          <cell r="X147">
            <v>16284.662645848277</v>
          </cell>
          <cell r="Y147">
            <v>24444.951766293681</v>
          </cell>
          <cell r="Z147">
            <v>0</v>
          </cell>
          <cell r="AA147">
            <v>30</v>
          </cell>
          <cell r="AB147">
            <v>40</v>
          </cell>
          <cell r="AC147">
            <v>0.13701892870471175</v>
          </cell>
          <cell r="AD147">
            <v>0.13701892870471175</v>
          </cell>
          <cell r="AE147">
            <v>0.17669160846118651</v>
          </cell>
          <cell r="AF147">
            <v>0.22617587008122608</v>
          </cell>
          <cell r="AG147">
            <v>0.33951321897630116</v>
          </cell>
        </row>
        <row r="148">
          <cell r="A148" t="str">
            <v>Venezuela</v>
          </cell>
          <cell r="B148" t="str">
            <v>Venezuela (Bolivarian Rep</v>
          </cell>
          <cell r="C148">
            <v>4407.4069634111411</v>
          </cell>
          <cell r="D148">
            <v>5747.0491189162922</v>
          </cell>
          <cell r="E148">
            <v>7587.381408172284</v>
          </cell>
          <cell r="F148">
            <v>12285.092388404941</v>
          </cell>
          <cell r="G148">
            <v>18441.185882078011</v>
          </cell>
          <cell r="H148">
            <v>0</v>
          </cell>
          <cell r="I148">
            <v>7362.0239999999994</v>
          </cell>
          <cell r="J148">
            <v>7362.0239999999994</v>
          </cell>
          <cell r="K148">
            <v>9493.6368000000002</v>
          </cell>
          <cell r="L148">
            <v>12152.425199336678</v>
          </cell>
          <cell r="M148">
            <v>18242.038800663322</v>
          </cell>
          <cell r="N148">
            <v>0</v>
          </cell>
          <cell r="O148">
            <v>7362.0239999999994</v>
          </cell>
          <cell r="P148">
            <v>7362.0239999999994</v>
          </cell>
          <cell r="Q148">
            <v>9493.6368000000002</v>
          </cell>
          <cell r="R148">
            <v>12152.425199336678</v>
          </cell>
          <cell r="S148">
            <v>18242.038800663322</v>
          </cell>
          <cell r="T148">
            <v>0</v>
          </cell>
          <cell r="U148">
            <v>7362.0239999999994</v>
          </cell>
          <cell r="V148">
            <v>7362.0239999999994</v>
          </cell>
          <cell r="W148">
            <v>9493.6368000000002</v>
          </cell>
          <cell r="X148">
            <v>12152.425199336678</v>
          </cell>
          <cell r="Y148">
            <v>18242.038800663322</v>
          </cell>
          <cell r="Z148">
            <v>0</v>
          </cell>
          <cell r="AA148">
            <v>30</v>
          </cell>
          <cell r="AB148">
            <v>40</v>
          </cell>
          <cell r="AC148">
            <v>0.10225033333333332</v>
          </cell>
          <cell r="AD148">
            <v>0.10225033333333332</v>
          </cell>
          <cell r="AE148">
            <v>0.13185606666666669</v>
          </cell>
          <cell r="AF148">
            <v>0.1687836833241205</v>
          </cell>
          <cell r="AG148">
            <v>0.25336165000921279</v>
          </cell>
        </row>
        <row r="149">
          <cell r="A149" t="str">
            <v>Viet Nam</v>
          </cell>
          <cell r="B149" t="str">
            <v>Viet Nam</v>
          </cell>
          <cell r="C149">
            <v>919.1043607304573</v>
          </cell>
          <cell r="D149">
            <v>1198.4683852384615</v>
          </cell>
          <cell r="E149">
            <v>1582.2444799558707</v>
          </cell>
          <cell r="F149">
            <v>2561.8877675458789</v>
          </cell>
          <cell r="G149">
            <v>3845.6567550868435</v>
          </cell>
          <cell r="H149">
            <v>0</v>
          </cell>
          <cell r="I149">
            <v>4090.0739999999996</v>
          </cell>
          <cell r="J149">
            <v>4090.0739999999996</v>
          </cell>
          <cell r="K149">
            <v>5274.3180000000002</v>
          </cell>
          <cell r="L149">
            <v>6751.445636270174</v>
          </cell>
          <cell r="M149">
            <v>10134.613563729825</v>
          </cell>
          <cell r="N149">
            <v>0</v>
          </cell>
          <cell r="O149">
            <v>4748.9982701657873</v>
          </cell>
          <cell r="P149">
            <v>4748.9982701657873</v>
          </cell>
          <cell r="Q149">
            <v>6124.0278435804039</v>
          </cell>
          <cell r="R149">
            <v>7839.1255629520174</v>
          </cell>
          <cell r="S149">
            <v>11767.332885163365</v>
          </cell>
          <cell r="T149">
            <v>0</v>
          </cell>
          <cell r="U149">
            <v>5514.077390785018</v>
          </cell>
          <cell r="V149">
            <v>5514.077390785018</v>
          </cell>
          <cell r="W149">
            <v>7110.6287161578139</v>
          </cell>
          <cell r="X149">
            <v>9102.0342756809623</v>
          </cell>
          <cell r="Y149">
            <v>13663.088617982414</v>
          </cell>
          <cell r="Z149">
            <v>0</v>
          </cell>
          <cell r="AA149">
            <v>30</v>
          </cell>
          <cell r="AB149">
            <v>40</v>
          </cell>
          <cell r="AC149">
            <v>7.6584408205347482E-2</v>
          </cell>
          <cell r="AD149">
            <v>7.6584408205347482E-2</v>
          </cell>
          <cell r="AE149">
            <v>9.8758732168858526E-2</v>
          </cell>
          <cell r="AF149">
            <v>0.12641714271779117</v>
          </cell>
          <cell r="AG149">
            <v>0.18976511969420021</v>
          </cell>
        </row>
        <row r="150">
          <cell r="A150" t="str">
            <v>Western Sahara</v>
          </cell>
          <cell r="B150" t="str">
            <v>Western Sahara (Afr D)</v>
          </cell>
          <cell r="C150">
            <v>2645.3274526982846</v>
          </cell>
          <cell r="D150">
            <v>3449.3812194979218</v>
          </cell>
          <cell r="E150">
            <v>4553.9494082925685</v>
          </cell>
          <cell r="F150">
            <v>7373.5174500042576</v>
          </cell>
          <cell r="G150">
            <v>11068.407269660685</v>
          </cell>
          <cell r="H150">
            <v>0</v>
          </cell>
          <cell r="I150" t="e">
            <v>#N/A</v>
          </cell>
          <cell r="J150" t="e">
            <v>#N/A</v>
          </cell>
          <cell r="K150" t="e">
            <v>#N/A</v>
          </cell>
          <cell r="L150" t="e">
            <v>#N/A</v>
          </cell>
          <cell r="M150" t="e">
            <v>#N/A</v>
          </cell>
          <cell r="N150">
            <v>0</v>
          </cell>
          <cell r="O150" t="e">
            <v>#N/A</v>
          </cell>
          <cell r="P150" t="e">
            <v>#N/A</v>
          </cell>
          <cell r="Q150" t="e">
            <v>#N/A</v>
          </cell>
          <cell r="R150" t="e">
            <v>#N/A</v>
          </cell>
          <cell r="S150" t="e">
            <v>#N/A</v>
          </cell>
          <cell r="T150">
            <v>0</v>
          </cell>
          <cell r="U150" t="e">
            <v>#N/A</v>
          </cell>
          <cell r="V150" t="e">
            <v>#N/A</v>
          </cell>
          <cell r="W150" t="e">
            <v>#N/A</v>
          </cell>
          <cell r="X150" t="e">
            <v>#N/A</v>
          </cell>
          <cell r="Y150" t="e">
            <v>#N/A</v>
          </cell>
          <cell r="Z150">
            <v>0</v>
          </cell>
          <cell r="AA150">
            <v>30</v>
          </cell>
          <cell r="AB150">
            <v>40</v>
          </cell>
          <cell r="AC150" t="e">
            <v>#N/A</v>
          </cell>
          <cell r="AD150" t="e">
            <v>#N/A</v>
          </cell>
          <cell r="AE150" t="e">
            <v>#N/A</v>
          </cell>
          <cell r="AF150" t="e">
            <v>#N/A</v>
          </cell>
          <cell r="AG150" t="e">
            <v>#N/A</v>
          </cell>
        </row>
        <row r="151">
          <cell r="A151" t="str">
            <v>Yemen</v>
          </cell>
          <cell r="B151" t="str">
            <v>Yemen</v>
          </cell>
          <cell r="C151">
            <v>1461.0143867707181</v>
          </cell>
          <cell r="D151">
            <v>1905.0932927047306</v>
          </cell>
          <cell r="E151">
            <v>2515.1463178423755</v>
          </cell>
          <cell r="F151">
            <v>4072.3937842072</v>
          </cell>
          <cell r="G151">
            <v>6113.0814799948612</v>
          </cell>
          <cell r="H151">
            <v>0</v>
          </cell>
          <cell r="I151">
            <v>5983.1772000000001</v>
          </cell>
          <cell r="J151">
            <v>5983.1772000000001</v>
          </cell>
          <cell r="K151">
            <v>7715.5524000000005</v>
          </cell>
          <cell r="L151">
            <v>9876.3763580953782</v>
          </cell>
          <cell r="M151">
            <v>14825.45564190462</v>
          </cell>
          <cell r="N151">
            <v>0</v>
          </cell>
          <cell r="O151">
            <v>15300.894888502135</v>
          </cell>
          <cell r="P151">
            <v>15300.894888502135</v>
          </cell>
          <cell r="Q151">
            <v>19731.131526428864</v>
          </cell>
          <cell r="R151">
            <v>25257.048468246085</v>
          </cell>
          <cell r="S151">
            <v>37913.424735428787</v>
          </cell>
          <cell r="T151">
            <v>0</v>
          </cell>
          <cell r="U151">
            <v>39129.274725306605</v>
          </cell>
          <cell r="V151">
            <v>39129.274725306605</v>
          </cell>
          <cell r="W151">
            <v>50458.804649325568</v>
          </cell>
          <cell r="X151">
            <v>64590.339026970018</v>
          </cell>
          <cell r="Y151">
            <v>96956.735083816791</v>
          </cell>
          <cell r="Z151">
            <v>0</v>
          </cell>
          <cell r="AA151">
            <v>30</v>
          </cell>
          <cell r="AB151">
            <v>40</v>
          </cell>
          <cell r="AC151">
            <v>0.54346214896259171</v>
          </cell>
          <cell r="AD151">
            <v>0.54346214896259171</v>
          </cell>
          <cell r="AE151">
            <v>0.70081673124063282</v>
          </cell>
          <cell r="AF151">
            <v>0.89708804204125026</v>
          </cell>
          <cell r="AG151">
            <v>1.3466213206085667</v>
          </cell>
        </row>
        <row r="152">
          <cell r="A152" t="str">
            <v>Zambia</v>
          </cell>
          <cell r="B152" t="str">
            <v>Zambia</v>
          </cell>
          <cell r="C152">
            <v>2697.4137078067974</v>
          </cell>
          <cell r="D152">
            <v>3517.2992195859711</v>
          </cell>
          <cell r="E152">
            <v>4643.6162547881286</v>
          </cell>
          <cell r="F152">
            <v>7518.7013328374569</v>
          </cell>
          <cell r="G152">
            <v>11286.34319441904</v>
          </cell>
          <cell r="H152">
            <v>0</v>
          </cell>
          <cell r="I152">
            <v>3081.0096000000003</v>
          </cell>
          <cell r="J152">
            <v>3081.0096000000003</v>
          </cell>
          <cell r="K152">
            <v>3973.0884000000005</v>
          </cell>
          <cell r="L152">
            <v>5085.7931509086875</v>
          </cell>
          <cell r="M152">
            <v>7634.2980490913105</v>
          </cell>
          <cell r="N152">
            <v>0</v>
          </cell>
          <cell r="O152">
            <v>5620.771266112476</v>
          </cell>
          <cell r="P152">
            <v>5620.771266112476</v>
          </cell>
          <cell r="Q152">
            <v>7248.2153630565754</v>
          </cell>
          <cell r="R152">
            <v>9278.153501377983</v>
          </cell>
          <cell r="S152">
            <v>13927.461670768882</v>
          </cell>
          <cell r="T152">
            <v>0</v>
          </cell>
          <cell r="U152">
            <v>10254.128914741337</v>
          </cell>
          <cell r="V152">
            <v>10254.128914741337</v>
          </cell>
          <cell r="W152">
            <v>13223.120318503195</v>
          </cell>
          <cell r="X152">
            <v>16926.392765256631</v>
          </cell>
          <cell r="Y152">
            <v>25408.254608794658</v>
          </cell>
          <cell r="Z152">
            <v>0</v>
          </cell>
          <cell r="AA152">
            <v>30</v>
          </cell>
          <cell r="AB152">
            <v>40</v>
          </cell>
          <cell r="AC152">
            <v>0.14241845714918525</v>
          </cell>
          <cell r="AD152">
            <v>0.14241845714918525</v>
          </cell>
          <cell r="AE152">
            <v>0.18365444886809992</v>
          </cell>
          <cell r="AF152">
            <v>0.23508878840634212</v>
          </cell>
          <cell r="AG152">
            <v>0.35289242512214802</v>
          </cell>
        </row>
        <row r="153">
          <cell r="A153" t="str">
            <v>Zimbabwe</v>
          </cell>
          <cell r="B153" t="str">
            <v>Zimbabwe (Afr D)</v>
          </cell>
          <cell r="C153">
            <v>1795.7562641285842</v>
          </cell>
          <cell r="D153">
            <v>2341.5807846256016</v>
          </cell>
          <cell r="E153">
            <v>3091.4067625633807</v>
          </cell>
          <cell r="F153">
            <v>5005.4446514742267</v>
          </cell>
          <cell r="G153">
            <v>7513.6866961953874</v>
          </cell>
          <cell r="H153">
            <v>0</v>
          </cell>
          <cell r="I153" t="e">
            <v>#N/A</v>
          </cell>
          <cell r="J153" t="e">
            <v>#N/A</v>
          </cell>
          <cell r="K153" t="e">
            <v>#N/A</v>
          </cell>
          <cell r="L153" t="e">
            <v>#N/A</v>
          </cell>
          <cell r="M153" t="e">
            <v>#N/A</v>
          </cell>
          <cell r="N153">
            <v>0</v>
          </cell>
          <cell r="O153" t="e">
            <v>#N/A</v>
          </cell>
          <cell r="P153" t="e">
            <v>#N/A</v>
          </cell>
          <cell r="Q153" t="e">
            <v>#N/A</v>
          </cell>
          <cell r="R153" t="e">
            <v>#N/A</v>
          </cell>
          <cell r="S153" t="e">
            <v>#N/A</v>
          </cell>
          <cell r="T153">
            <v>0</v>
          </cell>
          <cell r="U153" t="e">
            <v>#N/A</v>
          </cell>
          <cell r="V153" t="e">
            <v>#N/A</v>
          </cell>
          <cell r="W153" t="e">
            <v>#N/A</v>
          </cell>
          <cell r="X153" t="e">
            <v>#N/A</v>
          </cell>
          <cell r="Y153" t="e">
            <v>#N/A</v>
          </cell>
          <cell r="Z153">
            <v>0</v>
          </cell>
          <cell r="AA153">
            <v>30</v>
          </cell>
          <cell r="AB153">
            <v>40</v>
          </cell>
          <cell r="AC153" t="e">
            <v>#N/A</v>
          </cell>
          <cell r="AD153" t="e">
            <v>#N/A</v>
          </cell>
          <cell r="AE153" t="e">
            <v>#N/A</v>
          </cell>
          <cell r="AF153" t="e">
            <v>#N/A</v>
          </cell>
          <cell r="AG153" t="e">
            <v>#N/A</v>
          </cell>
        </row>
        <row r="154">
          <cell r="A154">
            <v>0</v>
          </cell>
          <cell r="B154" t="str">
            <v>Albania</v>
          </cell>
          <cell r="C154">
            <v>2069.8838819403304</v>
          </cell>
          <cell r="D154">
            <v>2699.0301641574406</v>
          </cell>
          <cell r="E154">
            <v>3563.3193424812648</v>
          </cell>
          <cell r="F154">
            <v>5769.540896497223</v>
          </cell>
          <cell r="G154">
            <v>8660.6736655051409</v>
          </cell>
          <cell r="H154">
            <v>0</v>
          </cell>
          <cell r="I154">
            <v>5146.5527999999995</v>
          </cell>
          <cell r="J154">
            <v>5146.5527999999995</v>
          </cell>
          <cell r="K154">
            <v>6636.6900000000005</v>
          </cell>
          <cell r="L154">
            <v>8495.3650383142794</v>
          </cell>
          <cell r="M154">
            <v>12752.415761685721</v>
          </cell>
          <cell r="N154">
            <v>0</v>
          </cell>
          <cell r="O154">
            <v>5146.5527999999995</v>
          </cell>
          <cell r="P154">
            <v>5146.5527999999995</v>
          </cell>
          <cell r="Q154">
            <v>6636.6900000000005</v>
          </cell>
          <cell r="R154">
            <v>8495.3650383142794</v>
          </cell>
          <cell r="S154">
            <v>12752.415761685721</v>
          </cell>
          <cell r="T154">
            <v>0</v>
          </cell>
          <cell r="U154">
            <v>5146.5527999999995</v>
          </cell>
          <cell r="V154">
            <v>5146.5527999999995</v>
          </cell>
          <cell r="W154">
            <v>6636.6900000000005</v>
          </cell>
          <cell r="X154">
            <v>8495.3650383142794</v>
          </cell>
          <cell r="Y154">
            <v>12752.415761685721</v>
          </cell>
          <cell r="Z154">
            <v>0</v>
          </cell>
          <cell r="AA154">
            <v>30</v>
          </cell>
          <cell r="AB154">
            <v>40</v>
          </cell>
          <cell r="AC154">
            <v>7.1479899999999985E-2</v>
          </cell>
          <cell r="AD154">
            <v>7.1479899999999985E-2</v>
          </cell>
          <cell r="AE154">
            <v>9.2176250000000015E-2</v>
          </cell>
          <cell r="AF154">
            <v>0.11799118108769832</v>
          </cell>
          <cell r="AG154">
            <v>0.17711688557896835</v>
          </cell>
        </row>
        <row r="155">
          <cell r="A155">
            <v>0</v>
          </cell>
          <cell r="B155" t="str">
            <v>Andorra</v>
          </cell>
          <cell r="C155">
            <v>30712.746688568568</v>
          </cell>
          <cell r="D155">
            <v>40047.961366251504</v>
          </cell>
          <cell r="E155">
            <v>52872.204712041268</v>
          </cell>
          <cell r="F155">
            <v>85607.917240917101</v>
          </cell>
          <cell r="G155">
            <v>128506.27939170742</v>
          </cell>
          <cell r="H155">
            <v>0</v>
          </cell>
          <cell r="I155">
            <v>38070.023999999998</v>
          </cell>
          <cell r="J155">
            <v>38070.023999999998</v>
          </cell>
          <cell r="K155">
            <v>49092.851999999999</v>
          </cell>
          <cell r="L155">
            <v>62841.845438272074</v>
          </cell>
          <cell r="M155">
            <v>94332.066561727901</v>
          </cell>
          <cell r="N155">
            <v>0</v>
          </cell>
          <cell r="O155">
            <v>38070.023999999998</v>
          </cell>
          <cell r="P155">
            <v>38070.023999999998</v>
          </cell>
          <cell r="Q155">
            <v>49092.851999999999</v>
          </cell>
          <cell r="R155">
            <v>62841.845438272074</v>
          </cell>
          <cell r="S155">
            <v>94332.066561727901</v>
          </cell>
          <cell r="T155">
            <v>0</v>
          </cell>
          <cell r="U155">
            <v>38070.023999999998</v>
          </cell>
          <cell r="V155">
            <v>38070.023999999998</v>
          </cell>
          <cell r="W155">
            <v>49092.851999999999</v>
          </cell>
          <cell r="X155">
            <v>62841.845438272074</v>
          </cell>
          <cell r="Y155">
            <v>94332.066561727901</v>
          </cell>
          <cell r="Z155">
            <v>0</v>
          </cell>
          <cell r="AA155">
            <v>30</v>
          </cell>
          <cell r="AB155">
            <v>40</v>
          </cell>
          <cell r="AC155">
            <v>0.52875033333333332</v>
          </cell>
          <cell r="AD155">
            <v>0.52875033333333332</v>
          </cell>
          <cell r="AE155">
            <v>0.68184516666666672</v>
          </cell>
          <cell r="AF155">
            <v>0.87280340886488994</v>
          </cell>
          <cell r="AG155">
            <v>1.3101675911351098</v>
          </cell>
        </row>
        <row r="156">
          <cell r="A156">
            <v>0</v>
          </cell>
          <cell r="B156" t="str">
            <v>Antigua and Barbuda</v>
          </cell>
          <cell r="C156">
            <v>6099.9411834009561</v>
          </cell>
          <cell r="D156">
            <v>7954.0332659395126</v>
          </cell>
          <cell r="E156">
            <v>10501.090711636974</v>
          </cell>
          <cell r="F156">
            <v>17002.818578822113</v>
          </cell>
          <cell r="G156">
            <v>25522.977607172787</v>
          </cell>
          <cell r="H156">
            <v>0</v>
          </cell>
          <cell r="I156">
            <v>10819.426800000001</v>
          </cell>
          <cell r="J156">
            <v>10819.426800000001</v>
          </cell>
          <cell r="K156">
            <v>13952.099999999999</v>
          </cell>
          <cell r="L156">
            <v>17859.527012737341</v>
          </cell>
          <cell r="M156">
            <v>26808.984987262662</v>
          </cell>
          <cell r="N156">
            <v>0</v>
          </cell>
          <cell r="O156">
            <v>10819.426800000001</v>
          </cell>
          <cell r="P156">
            <v>10819.426800000001</v>
          </cell>
          <cell r="Q156">
            <v>13952.099999999999</v>
          </cell>
          <cell r="R156">
            <v>17859.527012737341</v>
          </cell>
          <cell r="S156">
            <v>26808.984987262662</v>
          </cell>
          <cell r="T156">
            <v>0</v>
          </cell>
          <cell r="U156">
            <v>10819.426800000001</v>
          </cell>
          <cell r="V156">
            <v>10819.426800000001</v>
          </cell>
          <cell r="W156">
            <v>13952.099999999999</v>
          </cell>
          <cell r="X156">
            <v>17859.527012737341</v>
          </cell>
          <cell r="Y156">
            <v>26808.984987262662</v>
          </cell>
          <cell r="Z156">
            <v>0</v>
          </cell>
          <cell r="AA156">
            <v>30</v>
          </cell>
          <cell r="AB156">
            <v>40</v>
          </cell>
          <cell r="AC156">
            <v>0.15026981666666667</v>
          </cell>
          <cell r="AD156">
            <v>0.15026981666666667</v>
          </cell>
          <cell r="AE156">
            <v>0.19377916666666664</v>
          </cell>
          <cell r="AF156">
            <v>0.24804898628801861</v>
          </cell>
          <cell r="AG156">
            <v>0.37234701371198142</v>
          </cell>
        </row>
        <row r="157">
          <cell r="A157">
            <v>0</v>
          </cell>
          <cell r="B157" t="str">
            <v>Australia</v>
          </cell>
          <cell r="C157">
            <v>26760.51767568315</v>
          </cell>
          <cell r="D157">
            <v>34894.442652227604</v>
          </cell>
          <cell r="E157">
            <v>46068.415277085784</v>
          </cell>
          <cell r="F157">
            <v>74591.576120955375</v>
          </cell>
          <cell r="G157">
            <v>111969.61951885719</v>
          </cell>
          <cell r="H157">
            <v>0</v>
          </cell>
          <cell r="I157">
            <v>69572.351999999999</v>
          </cell>
          <cell r="J157">
            <v>69572.351999999999</v>
          </cell>
          <cell r="K157">
            <v>89716.44</v>
          </cell>
          <cell r="L157">
            <v>114842.43132571827</v>
          </cell>
          <cell r="M157">
            <v>172390.28867428176</v>
          </cell>
          <cell r="N157">
            <v>0</v>
          </cell>
          <cell r="O157">
            <v>69572.351999999999</v>
          </cell>
          <cell r="P157">
            <v>69572.351999999999</v>
          </cell>
          <cell r="Q157">
            <v>89716.44</v>
          </cell>
          <cell r="R157">
            <v>114842.43132571827</v>
          </cell>
          <cell r="S157">
            <v>172390.28867428176</v>
          </cell>
          <cell r="T157">
            <v>0</v>
          </cell>
          <cell r="U157">
            <v>69572.351999999999</v>
          </cell>
          <cell r="V157">
            <v>69572.351999999999</v>
          </cell>
          <cell r="W157">
            <v>89716.44</v>
          </cell>
          <cell r="X157">
            <v>114842.43132571827</v>
          </cell>
          <cell r="Y157">
            <v>172390.28867428176</v>
          </cell>
          <cell r="Z157">
            <v>0</v>
          </cell>
          <cell r="AA157">
            <v>30</v>
          </cell>
          <cell r="AB157">
            <v>40</v>
          </cell>
          <cell r="AC157">
            <v>0.96628266666666662</v>
          </cell>
          <cell r="AD157">
            <v>0.96628266666666662</v>
          </cell>
          <cell r="AE157">
            <v>1.2460616666666666</v>
          </cell>
          <cell r="AF157">
            <v>1.5950337684127538</v>
          </cell>
          <cell r="AG157">
            <v>2.3943095649205803</v>
          </cell>
        </row>
        <row r="158">
          <cell r="A158">
            <v>0</v>
          </cell>
          <cell r="B158" t="str">
            <v>Austria</v>
          </cell>
          <cell r="C158">
            <v>26577.852354533341</v>
          </cell>
          <cell r="D158">
            <v>34656.255758735468</v>
          </cell>
          <cell r="E158">
            <v>45753.95567008431</v>
          </cell>
          <cell r="F158">
            <v>74082.419520461597</v>
          </cell>
          <cell r="G158">
            <v>111205.32314924627</v>
          </cell>
          <cell r="H158">
            <v>0</v>
          </cell>
          <cell r="I158">
            <v>41429.760000000002</v>
          </cell>
          <cell r="J158">
            <v>41429.760000000002</v>
          </cell>
          <cell r="K158">
            <v>53425.343999999997</v>
          </cell>
          <cell r="L158">
            <v>68387.699977393073</v>
          </cell>
          <cell r="M158">
            <v>102656.96402260692</v>
          </cell>
          <cell r="N158">
            <v>0</v>
          </cell>
          <cell r="O158">
            <v>41429.760000000002</v>
          </cell>
          <cell r="P158">
            <v>41429.760000000002</v>
          </cell>
          <cell r="Q158">
            <v>53425.343999999997</v>
          </cell>
          <cell r="R158">
            <v>68387.699977393073</v>
          </cell>
          <cell r="S158">
            <v>102656.96402260692</v>
          </cell>
          <cell r="T158">
            <v>0</v>
          </cell>
          <cell r="U158">
            <v>41429.760000000002</v>
          </cell>
          <cell r="V158">
            <v>41429.760000000002</v>
          </cell>
          <cell r="W158">
            <v>53425.343999999997</v>
          </cell>
          <cell r="X158">
            <v>68387.699977393073</v>
          </cell>
          <cell r="Y158">
            <v>102656.96402260692</v>
          </cell>
          <cell r="Z158">
            <v>0</v>
          </cell>
          <cell r="AA158">
            <v>30</v>
          </cell>
          <cell r="AB158">
            <v>40</v>
          </cell>
          <cell r="AC158">
            <v>0.57541333333333333</v>
          </cell>
          <cell r="AD158">
            <v>0.57541333333333333</v>
          </cell>
          <cell r="AE158">
            <v>0.7420186666666666</v>
          </cell>
          <cell r="AF158">
            <v>0.94982916635268155</v>
          </cell>
          <cell r="AG158">
            <v>1.4257911669806518</v>
          </cell>
        </row>
        <row r="159">
          <cell r="A159">
            <v>0</v>
          </cell>
          <cell r="B159" t="str">
            <v>Belarus</v>
          </cell>
          <cell r="C159">
            <v>2195.4910026878988</v>
          </cell>
          <cell r="D159">
            <v>2862.8158773023033</v>
          </cell>
          <cell r="E159">
            <v>3779.5528649596499</v>
          </cell>
          <cell r="F159">
            <v>6119.6549422015769</v>
          </cell>
          <cell r="G159">
            <v>9186.2308198700684</v>
          </cell>
          <cell r="H159">
            <v>0</v>
          </cell>
          <cell r="I159">
            <v>6157.5167999999994</v>
          </cell>
          <cell r="J159">
            <v>6157.5167999999994</v>
          </cell>
          <cell r="K159">
            <v>7940.37</v>
          </cell>
          <cell r="L159">
            <v>10164.1534204405</v>
          </cell>
          <cell r="M159">
            <v>15257.438579559499</v>
          </cell>
          <cell r="N159">
            <v>0</v>
          </cell>
          <cell r="O159">
            <v>6157.5167999999994</v>
          </cell>
          <cell r="P159">
            <v>6157.5167999999994</v>
          </cell>
          <cell r="Q159">
            <v>7940.37</v>
          </cell>
          <cell r="R159">
            <v>10164.1534204405</v>
          </cell>
          <cell r="S159">
            <v>15257.438579559499</v>
          </cell>
          <cell r="T159">
            <v>0</v>
          </cell>
          <cell r="U159">
            <v>6157.5167999999994</v>
          </cell>
          <cell r="V159">
            <v>6157.5167999999994</v>
          </cell>
          <cell r="W159">
            <v>7940.37</v>
          </cell>
          <cell r="X159">
            <v>10164.1534204405</v>
          </cell>
          <cell r="Y159">
            <v>15257.438579559499</v>
          </cell>
          <cell r="Z159">
            <v>0</v>
          </cell>
          <cell r="AA159">
            <v>30</v>
          </cell>
          <cell r="AB159">
            <v>40</v>
          </cell>
          <cell r="AC159">
            <v>8.5521066666666659E-2</v>
          </cell>
          <cell r="AD159">
            <v>8.5521066666666659E-2</v>
          </cell>
          <cell r="AE159">
            <v>0.11028291666666665</v>
          </cell>
          <cell r="AF159">
            <v>0.14116879750611805</v>
          </cell>
          <cell r="AG159">
            <v>0.2119088691605486</v>
          </cell>
        </row>
        <row r="160">
          <cell r="A160">
            <v>0</v>
          </cell>
          <cell r="B160" t="str">
            <v>Belgium</v>
          </cell>
          <cell r="C160">
            <v>26800.519635568176</v>
          </cell>
          <cell r="D160">
            <v>34946.603305922785</v>
          </cell>
          <cell r="E160">
            <v>46137.278926220468</v>
          </cell>
          <cell r="F160">
            <v>74703.076551250226</v>
          </cell>
          <cell r="G160">
            <v>112136.99312061697</v>
          </cell>
          <cell r="H160">
            <v>0</v>
          </cell>
          <cell r="I160">
            <v>39436.236000000004</v>
          </cell>
          <cell r="J160">
            <v>39436.236000000004</v>
          </cell>
          <cell r="K160">
            <v>50854.608</v>
          </cell>
          <cell r="L160">
            <v>65097.004294027385</v>
          </cell>
          <cell r="M160">
            <v>97717.291705972646</v>
          </cell>
          <cell r="N160">
            <v>0</v>
          </cell>
          <cell r="O160">
            <v>39436.236000000004</v>
          </cell>
          <cell r="P160">
            <v>39436.236000000004</v>
          </cell>
          <cell r="Q160">
            <v>50854.608</v>
          </cell>
          <cell r="R160">
            <v>65097.004294027385</v>
          </cell>
          <cell r="S160">
            <v>97717.291705972646</v>
          </cell>
          <cell r="T160">
            <v>0</v>
          </cell>
          <cell r="U160">
            <v>39436.236000000004</v>
          </cell>
          <cell r="V160">
            <v>39436.236000000004</v>
          </cell>
          <cell r="W160">
            <v>50854.608</v>
          </cell>
          <cell r="X160">
            <v>65097.004294027385</v>
          </cell>
          <cell r="Y160">
            <v>97717.291705972646</v>
          </cell>
          <cell r="Z160">
            <v>0</v>
          </cell>
          <cell r="AA160">
            <v>30</v>
          </cell>
          <cell r="AB160">
            <v>40</v>
          </cell>
          <cell r="AC160">
            <v>0.54772550000000009</v>
          </cell>
          <cell r="AD160">
            <v>0.54772550000000009</v>
          </cell>
          <cell r="AE160">
            <v>0.70631400000000011</v>
          </cell>
          <cell r="AF160">
            <v>0.90412505963926937</v>
          </cell>
          <cell r="AG160">
            <v>1.3571846070273981</v>
          </cell>
        </row>
        <row r="161">
          <cell r="A161">
            <v>0</v>
          </cell>
          <cell r="B161" t="str">
            <v>Bosnia and Herzegovina</v>
          </cell>
          <cell r="C161">
            <v>2033.4775916324754</v>
          </cell>
          <cell r="D161">
            <v>2651.5580926256494</v>
          </cell>
          <cell r="E161">
            <v>3500.645663260013</v>
          </cell>
          <cell r="F161">
            <v>5668.062942756158</v>
          </cell>
          <cell r="G161">
            <v>8508.3448307917624</v>
          </cell>
          <cell r="H161">
            <v>0</v>
          </cell>
          <cell r="I161">
            <v>5201.28</v>
          </cell>
          <cell r="J161">
            <v>5201.28</v>
          </cell>
          <cell r="K161">
            <v>6707.2656000000006</v>
          </cell>
          <cell r="L161">
            <v>8585.7024707262754</v>
          </cell>
          <cell r="M161">
            <v>12888.021529273727</v>
          </cell>
          <cell r="N161">
            <v>0</v>
          </cell>
          <cell r="O161">
            <v>5201.28</v>
          </cell>
          <cell r="P161">
            <v>5201.28</v>
          </cell>
          <cell r="Q161">
            <v>6707.2656000000006</v>
          </cell>
          <cell r="R161">
            <v>8585.7024707262754</v>
          </cell>
          <cell r="S161">
            <v>12888.021529273727</v>
          </cell>
          <cell r="T161">
            <v>0</v>
          </cell>
          <cell r="U161">
            <v>5201.28</v>
          </cell>
          <cell r="V161">
            <v>5201.28</v>
          </cell>
          <cell r="W161">
            <v>6707.2656000000006</v>
          </cell>
          <cell r="X161">
            <v>8585.7024707262754</v>
          </cell>
          <cell r="Y161">
            <v>12888.021529273727</v>
          </cell>
          <cell r="Z161">
            <v>0</v>
          </cell>
          <cell r="AA161">
            <v>30</v>
          </cell>
          <cell r="AB161">
            <v>40</v>
          </cell>
          <cell r="AC161">
            <v>7.2240000000000013E-2</v>
          </cell>
          <cell r="AD161">
            <v>7.2240000000000013E-2</v>
          </cell>
          <cell r="AE161">
            <v>9.3156466666666674E-2</v>
          </cell>
          <cell r="AF161">
            <v>0.11924586764897604</v>
          </cell>
          <cell r="AG161">
            <v>0.17900029901769063</v>
          </cell>
        </row>
        <row r="162">
          <cell r="A162">
            <v>0</v>
          </cell>
          <cell r="B162" t="str">
            <v>Bulgaria</v>
          </cell>
          <cell r="C162">
            <v>2553.7489345910344</v>
          </cell>
          <cell r="D162">
            <v>3329.9671862195928</v>
          </cell>
          <cell r="E162">
            <v>4396.2963593585209</v>
          </cell>
          <cell r="F162">
            <v>7118.2538528187497</v>
          </cell>
          <cell r="G162">
            <v>10685.2303837409</v>
          </cell>
          <cell r="H162">
            <v>0</v>
          </cell>
          <cell r="I162">
            <v>6079.6596</v>
          </cell>
          <cell r="J162">
            <v>6079.6596</v>
          </cell>
          <cell r="K162">
            <v>7839.9743999999992</v>
          </cell>
          <cell r="L162">
            <v>10035.637308536925</v>
          </cell>
          <cell r="M162">
            <v>15064.522691463073</v>
          </cell>
          <cell r="N162">
            <v>0</v>
          </cell>
          <cell r="O162">
            <v>6079.6596</v>
          </cell>
          <cell r="P162">
            <v>6079.6596</v>
          </cell>
          <cell r="Q162">
            <v>7839.9743999999992</v>
          </cell>
          <cell r="R162">
            <v>10035.637308536925</v>
          </cell>
          <cell r="S162">
            <v>15064.522691463073</v>
          </cell>
          <cell r="T162">
            <v>0</v>
          </cell>
          <cell r="U162">
            <v>6079.6596</v>
          </cell>
          <cell r="V162">
            <v>6079.6596</v>
          </cell>
          <cell r="W162">
            <v>7839.9743999999992</v>
          </cell>
          <cell r="X162">
            <v>10035.637308536925</v>
          </cell>
          <cell r="Y162">
            <v>15064.522691463073</v>
          </cell>
          <cell r="Z162">
            <v>0</v>
          </cell>
          <cell r="AA162">
            <v>30</v>
          </cell>
          <cell r="AB162">
            <v>40</v>
          </cell>
          <cell r="AC162">
            <v>8.4439716666666664E-2</v>
          </cell>
          <cell r="AD162">
            <v>8.4439716666666664E-2</v>
          </cell>
          <cell r="AE162">
            <v>0.10888853333333333</v>
          </cell>
          <cell r="AF162">
            <v>0.1393838515074573</v>
          </cell>
          <cell r="AG162">
            <v>0.20922948182587603</v>
          </cell>
        </row>
        <row r="163">
          <cell r="A163">
            <v>0</v>
          </cell>
          <cell r="B163" t="str">
            <v>Canada</v>
          </cell>
          <cell r="C163">
            <v>26034.983793151288</v>
          </cell>
          <cell r="D163">
            <v>33948.380966759498</v>
          </cell>
          <cell r="E163">
            <v>44819.403707012687</v>
          </cell>
          <cell r="F163">
            <v>72569.241707134061</v>
          </cell>
          <cell r="G163">
            <v>108933.8877830339</v>
          </cell>
          <cell r="H163">
            <v>0</v>
          </cell>
          <cell r="I163">
            <v>38433.432000000001</v>
          </cell>
          <cell r="J163">
            <v>38433.432000000001</v>
          </cell>
          <cell r="K163">
            <v>49561.475999999995</v>
          </cell>
          <cell r="L163">
            <v>63441.657662782549</v>
          </cell>
          <cell r="M163">
            <v>95232.44633721745</v>
          </cell>
          <cell r="N163">
            <v>0</v>
          </cell>
          <cell r="O163">
            <v>38433.432000000001</v>
          </cell>
          <cell r="P163">
            <v>38433.432000000001</v>
          </cell>
          <cell r="Q163">
            <v>49561.475999999995</v>
          </cell>
          <cell r="R163">
            <v>63441.657662782549</v>
          </cell>
          <cell r="S163">
            <v>95232.44633721745</v>
          </cell>
          <cell r="T163">
            <v>0</v>
          </cell>
          <cell r="U163">
            <v>38433.432000000001</v>
          </cell>
          <cell r="V163">
            <v>38433.432000000001</v>
          </cell>
          <cell r="W163">
            <v>49561.475999999995</v>
          </cell>
          <cell r="X163">
            <v>63441.657662782549</v>
          </cell>
          <cell r="Y163">
            <v>95232.44633721745</v>
          </cell>
          <cell r="Z163">
            <v>0</v>
          </cell>
          <cell r="AA163">
            <v>30</v>
          </cell>
          <cell r="AB163">
            <v>40</v>
          </cell>
          <cell r="AC163">
            <v>0.53379766666666661</v>
          </cell>
          <cell r="AD163">
            <v>0.53379766666666661</v>
          </cell>
          <cell r="AE163">
            <v>0.68835383333333333</v>
          </cell>
          <cell r="AF163">
            <v>0.88113413420531328</v>
          </cell>
          <cell r="AG163">
            <v>1.3226728657946869</v>
          </cell>
        </row>
        <row r="164">
          <cell r="A164">
            <v>0</v>
          </cell>
          <cell r="B164" t="str">
            <v>Croatia</v>
          </cell>
          <cell r="C164">
            <v>13978.402482255675</v>
          </cell>
          <cell r="D164">
            <v>18227.172198169177</v>
          </cell>
          <cell r="E164">
            <v>24063.916037317915</v>
          </cell>
          <cell r="F164">
            <v>38963.038213269843</v>
          </cell>
          <cell r="G164">
            <v>58487.523537029665</v>
          </cell>
          <cell r="H164">
            <v>0</v>
          </cell>
          <cell r="I164">
            <v>17603.076000000001</v>
          </cell>
          <cell r="J164">
            <v>17603.076000000001</v>
          </cell>
          <cell r="K164">
            <v>22699.883999999998</v>
          </cell>
          <cell r="L164">
            <v>29057.221341182791</v>
          </cell>
          <cell r="M164">
            <v>43617.874658817207</v>
          </cell>
          <cell r="N164">
            <v>0</v>
          </cell>
          <cell r="O164">
            <v>17603.076000000001</v>
          </cell>
          <cell r="P164">
            <v>17603.076000000001</v>
          </cell>
          <cell r="Q164">
            <v>22699.883999999998</v>
          </cell>
          <cell r="R164">
            <v>29057.221341182791</v>
          </cell>
          <cell r="S164">
            <v>43617.874658817207</v>
          </cell>
          <cell r="T164">
            <v>0</v>
          </cell>
          <cell r="U164">
            <v>17603.076000000001</v>
          </cell>
          <cell r="V164">
            <v>17603.076000000001</v>
          </cell>
          <cell r="W164">
            <v>22699.883999999998</v>
          </cell>
          <cell r="X164">
            <v>29057.221341182791</v>
          </cell>
          <cell r="Y164">
            <v>43617.874658817207</v>
          </cell>
          <cell r="Z164">
            <v>0</v>
          </cell>
          <cell r="AA164">
            <v>30</v>
          </cell>
          <cell r="AB164">
            <v>40</v>
          </cell>
          <cell r="AC164">
            <v>0.2444871666666667</v>
          </cell>
          <cell r="AD164">
            <v>0.2444871666666667</v>
          </cell>
          <cell r="AE164">
            <v>0.31527616666666669</v>
          </cell>
          <cell r="AF164">
            <v>0.40357251862753873</v>
          </cell>
          <cell r="AG164">
            <v>0.60580381470579447</v>
          </cell>
        </row>
        <row r="165">
          <cell r="A165">
            <v>0</v>
          </cell>
          <cell r="B165" t="str">
            <v>Czech Republic</v>
          </cell>
          <cell r="C165">
            <v>16192.218716832764</v>
          </cell>
          <cell r="D165">
            <v>21113.883306535226</v>
          </cell>
          <cell r="E165">
            <v>27875.015915042837</v>
          </cell>
          <cell r="F165">
            <v>45133.772433756036</v>
          </cell>
          <cell r="G165">
            <v>67750.429601642551</v>
          </cell>
          <cell r="H165">
            <v>0</v>
          </cell>
          <cell r="I165">
            <v>21962.112000000001</v>
          </cell>
          <cell r="J165">
            <v>21962.112000000001</v>
          </cell>
          <cell r="K165">
            <v>28321.056000000004</v>
          </cell>
          <cell r="L165">
            <v>36252.645859613571</v>
          </cell>
          <cell r="M165">
            <v>54418.946140386433</v>
          </cell>
          <cell r="N165">
            <v>0</v>
          </cell>
          <cell r="O165">
            <v>21962.112000000001</v>
          </cell>
          <cell r="P165">
            <v>21962.112000000001</v>
          </cell>
          <cell r="Q165">
            <v>28321.056000000004</v>
          </cell>
          <cell r="R165">
            <v>36252.645859613571</v>
          </cell>
          <cell r="S165">
            <v>54418.946140386433</v>
          </cell>
          <cell r="T165">
            <v>0</v>
          </cell>
          <cell r="U165">
            <v>21962.112000000001</v>
          </cell>
          <cell r="V165">
            <v>21962.112000000001</v>
          </cell>
          <cell r="W165">
            <v>28321.056000000004</v>
          </cell>
          <cell r="X165">
            <v>36252.645859613571</v>
          </cell>
          <cell r="Y165">
            <v>54418.946140386433</v>
          </cell>
          <cell r="Z165">
            <v>0</v>
          </cell>
          <cell r="AA165">
            <v>30</v>
          </cell>
          <cell r="AB165">
            <v>40</v>
          </cell>
          <cell r="AC165">
            <v>0.30502933333333337</v>
          </cell>
          <cell r="AD165">
            <v>0.30502933333333337</v>
          </cell>
          <cell r="AE165">
            <v>0.39334800000000009</v>
          </cell>
          <cell r="AF165">
            <v>0.50350897027241071</v>
          </cell>
          <cell r="AG165">
            <v>0.75581869639425603</v>
          </cell>
        </row>
        <row r="166">
          <cell r="A166">
            <v>0</v>
          </cell>
          <cell r="B166" t="str">
            <v>Denmark</v>
          </cell>
          <cell r="C166">
            <v>29674.636197795058</v>
          </cell>
          <cell r="D166">
            <v>38694.314645885985</v>
          </cell>
          <cell r="E166">
            <v>51085.090360516202</v>
          </cell>
          <cell r="F166">
            <v>82714.314858745784</v>
          </cell>
          <cell r="G166">
            <v>124162.68491871758</v>
          </cell>
          <cell r="H166">
            <v>0</v>
          </cell>
          <cell r="I166">
            <v>44930.976000000002</v>
          </cell>
          <cell r="J166">
            <v>44930.976000000002</v>
          </cell>
          <cell r="K166">
            <v>57940.367999999995</v>
          </cell>
          <cell r="L166">
            <v>74167.134684957055</v>
          </cell>
          <cell r="M166">
            <v>111332.48931504294</v>
          </cell>
          <cell r="N166">
            <v>0</v>
          </cell>
          <cell r="O166">
            <v>44930.976000000002</v>
          </cell>
          <cell r="P166">
            <v>44930.976000000002</v>
          </cell>
          <cell r="Q166">
            <v>57940.367999999995</v>
          </cell>
          <cell r="R166">
            <v>74167.134684957055</v>
          </cell>
          <cell r="S166">
            <v>111332.48931504294</v>
          </cell>
          <cell r="T166">
            <v>0</v>
          </cell>
          <cell r="U166">
            <v>44930.976000000002</v>
          </cell>
          <cell r="V166">
            <v>44930.976000000002</v>
          </cell>
          <cell r="W166">
            <v>57940.367999999995</v>
          </cell>
          <cell r="X166">
            <v>74167.134684957055</v>
          </cell>
          <cell r="Y166">
            <v>111332.48931504294</v>
          </cell>
          <cell r="Z166">
            <v>0</v>
          </cell>
          <cell r="AA166">
            <v>30</v>
          </cell>
          <cell r="AB166">
            <v>40</v>
          </cell>
          <cell r="AC166">
            <v>0.62404133333333334</v>
          </cell>
          <cell r="AD166">
            <v>0.62404133333333334</v>
          </cell>
          <cell r="AE166">
            <v>0.80472733333333335</v>
          </cell>
          <cell r="AF166">
            <v>1.0300990928466256</v>
          </cell>
          <cell r="AG166">
            <v>1.5462845738200408</v>
          </cell>
        </row>
        <row r="167">
          <cell r="A167">
            <v>0</v>
          </cell>
          <cell r="B167" t="str">
            <v>Dominica</v>
          </cell>
          <cell r="C167">
            <v>3952.5865964183349</v>
          </cell>
          <cell r="D167">
            <v>5153.9849859486003</v>
          </cell>
          <cell r="E167">
            <v>6804.4050174673803</v>
          </cell>
          <cell r="F167">
            <v>11017.337839070024</v>
          </cell>
          <cell r="G167">
            <v>16538.156050637674</v>
          </cell>
          <cell r="H167">
            <v>0</v>
          </cell>
          <cell r="I167">
            <v>7835.5187999999998</v>
          </cell>
          <cell r="J167">
            <v>7835.5187999999998</v>
          </cell>
          <cell r="K167">
            <v>10104.2232</v>
          </cell>
          <cell r="L167">
            <v>12934.019640221468</v>
          </cell>
          <cell r="M167">
            <v>19415.29235977853</v>
          </cell>
          <cell r="N167">
            <v>0</v>
          </cell>
          <cell r="O167">
            <v>7835.5187999999998</v>
          </cell>
          <cell r="P167">
            <v>7835.5187999999998</v>
          </cell>
          <cell r="Q167">
            <v>10104.2232</v>
          </cell>
          <cell r="R167">
            <v>12934.019640221468</v>
          </cell>
          <cell r="S167">
            <v>19415.29235977853</v>
          </cell>
          <cell r="T167">
            <v>0</v>
          </cell>
          <cell r="U167">
            <v>7835.5187999999998</v>
          </cell>
          <cell r="V167">
            <v>7835.5187999999998</v>
          </cell>
          <cell r="W167">
            <v>10104.2232</v>
          </cell>
          <cell r="X167">
            <v>12934.019640221468</v>
          </cell>
          <cell r="Y167">
            <v>19415.29235977853</v>
          </cell>
          <cell r="Z167">
            <v>0</v>
          </cell>
          <cell r="AA167">
            <v>30</v>
          </cell>
          <cell r="AB167">
            <v>40</v>
          </cell>
          <cell r="AC167">
            <v>0.10882665</v>
          </cell>
          <cell r="AD167">
            <v>0.10882665</v>
          </cell>
          <cell r="AE167">
            <v>0.14033643333333332</v>
          </cell>
          <cell r="AF167">
            <v>0.17963916166974261</v>
          </cell>
          <cell r="AG167">
            <v>0.26965683833025733</v>
          </cell>
        </row>
        <row r="168">
          <cell r="A168">
            <v>0</v>
          </cell>
          <cell r="B168" t="str">
            <v>Estonia</v>
          </cell>
          <cell r="C168">
            <v>7167.3047006791567</v>
          </cell>
          <cell r="D168">
            <v>9345.8245419576178</v>
          </cell>
          <cell r="E168">
            <v>12338.564349535416</v>
          </cell>
          <cell r="F168">
            <v>19977.960091877881</v>
          </cell>
          <cell r="G168">
            <v>29988.970693193995</v>
          </cell>
          <cell r="H168">
            <v>0</v>
          </cell>
          <cell r="I168">
            <v>10259.240399999999</v>
          </cell>
          <cell r="J168">
            <v>10259.240399999999</v>
          </cell>
          <cell r="K168">
            <v>13229.712000000001</v>
          </cell>
          <cell r="L168">
            <v>16934.830893601375</v>
          </cell>
          <cell r="M168">
            <v>25420.921106398629</v>
          </cell>
          <cell r="N168">
            <v>0</v>
          </cell>
          <cell r="O168">
            <v>10259.240399999999</v>
          </cell>
          <cell r="P168">
            <v>10259.240399999999</v>
          </cell>
          <cell r="Q168">
            <v>13229.712000000001</v>
          </cell>
          <cell r="R168">
            <v>16934.830893601375</v>
          </cell>
          <cell r="S168">
            <v>25420.921106398629</v>
          </cell>
          <cell r="T168">
            <v>0</v>
          </cell>
          <cell r="U168">
            <v>10259.240399999999</v>
          </cell>
          <cell r="V168">
            <v>10259.240399999999</v>
          </cell>
          <cell r="W168">
            <v>13229.712000000001</v>
          </cell>
          <cell r="X168">
            <v>16934.830893601375</v>
          </cell>
          <cell r="Y168">
            <v>25420.921106398629</v>
          </cell>
          <cell r="Z168">
            <v>0</v>
          </cell>
          <cell r="AA168">
            <v>30</v>
          </cell>
          <cell r="AB168">
            <v>40</v>
          </cell>
          <cell r="AC168">
            <v>0.14248944999999999</v>
          </cell>
          <cell r="AD168">
            <v>0.14248944999999999</v>
          </cell>
          <cell r="AE168">
            <v>0.18374600000000002</v>
          </cell>
          <cell r="AF168">
            <v>0.23520598463335241</v>
          </cell>
          <cell r="AG168">
            <v>0.35306834869998099</v>
          </cell>
        </row>
        <row r="169">
          <cell r="A169">
            <v>0</v>
          </cell>
          <cell r="B169" t="str">
            <v>Finland</v>
          </cell>
          <cell r="C169">
            <v>26942.340548575132</v>
          </cell>
          <cell r="D169">
            <v>35131.531033247906</v>
          </cell>
          <cell r="E169">
            <v>46381.424603615829</v>
          </cell>
          <cell r="F169">
            <v>75098.384502923916</v>
          </cell>
          <cell r="G169">
            <v>112730.39097119875</v>
          </cell>
          <cell r="H169">
            <v>0</v>
          </cell>
          <cell r="I169">
            <v>41694.120000000003</v>
          </cell>
          <cell r="J169">
            <v>41694.120000000003</v>
          </cell>
          <cell r="K169">
            <v>53766.263999999996</v>
          </cell>
          <cell r="L169">
            <v>68824.038709602391</v>
          </cell>
          <cell r="M169">
            <v>103311.95329039761</v>
          </cell>
          <cell r="N169">
            <v>0</v>
          </cell>
          <cell r="O169">
            <v>41694.120000000003</v>
          </cell>
          <cell r="P169">
            <v>41694.120000000003</v>
          </cell>
          <cell r="Q169">
            <v>53766.263999999996</v>
          </cell>
          <cell r="R169">
            <v>68824.038709602391</v>
          </cell>
          <cell r="S169">
            <v>103311.95329039761</v>
          </cell>
          <cell r="T169">
            <v>0</v>
          </cell>
          <cell r="U169">
            <v>41694.120000000003</v>
          </cell>
          <cell r="V169">
            <v>41694.120000000003</v>
          </cell>
          <cell r="W169">
            <v>53766.263999999996</v>
          </cell>
          <cell r="X169">
            <v>68824.038709602391</v>
          </cell>
          <cell r="Y169">
            <v>103311.95329039761</v>
          </cell>
          <cell r="Z169">
            <v>0</v>
          </cell>
          <cell r="AA169">
            <v>30</v>
          </cell>
          <cell r="AB169">
            <v>40</v>
          </cell>
          <cell r="AC169">
            <v>0.57908499999999996</v>
          </cell>
          <cell r="AD169">
            <v>0.57908499999999996</v>
          </cell>
          <cell r="AE169">
            <v>0.74675366666666665</v>
          </cell>
          <cell r="AF169">
            <v>0.9558894265222555</v>
          </cell>
          <cell r="AG169">
            <v>1.434888240144411</v>
          </cell>
        </row>
        <row r="170">
          <cell r="A170">
            <v>0</v>
          </cell>
          <cell r="B170" t="str">
            <v>France</v>
          </cell>
          <cell r="C170">
            <v>28944.204766389325</v>
          </cell>
          <cell r="D170">
            <v>37741.866789552754</v>
          </cell>
          <cell r="E170">
            <v>49827.647626364153</v>
          </cell>
          <cell r="F170">
            <v>80678.329143628318</v>
          </cell>
          <cell r="G170">
            <v>121106.4611770733</v>
          </cell>
          <cell r="H170">
            <v>0</v>
          </cell>
          <cell r="I170">
            <v>37742.712</v>
          </cell>
          <cell r="J170">
            <v>37742.712</v>
          </cell>
          <cell r="K170">
            <v>48670.775999999998</v>
          </cell>
          <cell r="L170">
            <v>62301.565354301441</v>
          </cell>
          <cell r="M170">
            <v>93521.050645698575</v>
          </cell>
          <cell r="N170">
            <v>0</v>
          </cell>
          <cell r="O170">
            <v>37742.712</v>
          </cell>
          <cell r="P170">
            <v>37742.712</v>
          </cell>
          <cell r="Q170">
            <v>48670.775999999998</v>
          </cell>
          <cell r="R170">
            <v>62301.565354301441</v>
          </cell>
          <cell r="S170">
            <v>93521.050645698575</v>
          </cell>
          <cell r="T170">
            <v>0</v>
          </cell>
          <cell r="U170">
            <v>37742.712</v>
          </cell>
          <cell r="V170">
            <v>37742.712</v>
          </cell>
          <cell r="W170">
            <v>48670.775999999998</v>
          </cell>
          <cell r="X170">
            <v>62301.565354301441</v>
          </cell>
          <cell r="Y170">
            <v>93521.050645698575</v>
          </cell>
          <cell r="Z170">
            <v>0</v>
          </cell>
          <cell r="AA170">
            <v>30</v>
          </cell>
          <cell r="AB170">
            <v>40</v>
          </cell>
          <cell r="AC170">
            <v>0.52420433333333338</v>
          </cell>
          <cell r="AD170">
            <v>0.52420433333333338</v>
          </cell>
          <cell r="AE170">
            <v>0.675983</v>
          </cell>
          <cell r="AF170">
            <v>0.86529951880974221</v>
          </cell>
          <cell r="AG170">
            <v>1.298903481190258</v>
          </cell>
        </row>
        <row r="171">
          <cell r="A171">
            <v>0</v>
          </cell>
          <cell r="B171" t="str">
            <v>Germany</v>
          </cell>
          <cell r="C171">
            <v>25877.008187343017</v>
          </cell>
          <cell r="D171">
            <v>33742.388288137408</v>
          </cell>
          <cell r="E171">
            <v>44547.447614824006</v>
          </cell>
          <cell r="F171">
            <v>72128.904581794763</v>
          </cell>
          <cell r="G171">
            <v>108272.89651634825</v>
          </cell>
          <cell r="H171">
            <v>0</v>
          </cell>
          <cell r="I171">
            <v>39034.800000000003</v>
          </cell>
          <cell r="J171">
            <v>39034.800000000003</v>
          </cell>
          <cell r="K171">
            <v>50336.964000000007</v>
          </cell>
          <cell r="L171">
            <v>64434.387772316222</v>
          </cell>
          <cell r="M171">
            <v>96722.636227683775</v>
          </cell>
          <cell r="N171">
            <v>0</v>
          </cell>
          <cell r="O171">
            <v>39034.800000000003</v>
          </cell>
          <cell r="P171">
            <v>39034.800000000003</v>
          </cell>
          <cell r="Q171">
            <v>50336.964000000007</v>
          </cell>
          <cell r="R171">
            <v>64434.387772316222</v>
          </cell>
          <cell r="S171">
            <v>96722.636227683775</v>
          </cell>
          <cell r="T171">
            <v>0</v>
          </cell>
          <cell r="U171">
            <v>39034.800000000003</v>
          </cell>
          <cell r="V171">
            <v>39034.800000000003</v>
          </cell>
          <cell r="W171">
            <v>50336.964000000007</v>
          </cell>
          <cell r="X171">
            <v>64434.387772316222</v>
          </cell>
          <cell r="Y171">
            <v>96722.636227683775</v>
          </cell>
          <cell r="Z171">
            <v>0</v>
          </cell>
          <cell r="AA171">
            <v>30</v>
          </cell>
          <cell r="AB171">
            <v>40</v>
          </cell>
          <cell r="AC171">
            <v>0.54215000000000002</v>
          </cell>
          <cell r="AD171">
            <v>0.54215000000000002</v>
          </cell>
          <cell r="AE171">
            <v>0.69912450000000004</v>
          </cell>
          <cell r="AF171">
            <v>0.89492205239328082</v>
          </cell>
          <cell r="AG171">
            <v>1.3433699476067189</v>
          </cell>
        </row>
        <row r="172">
          <cell r="A172">
            <v>0</v>
          </cell>
          <cell r="B172" t="str">
            <v>Greece</v>
          </cell>
          <cell r="C172">
            <v>25247.056604044134</v>
          </cell>
          <cell r="D172">
            <v>32920.961376165622</v>
          </cell>
          <cell r="E172">
            <v>43462.981630436814</v>
          </cell>
          <cell r="F172">
            <v>70372.993801307384</v>
          </cell>
          <cell r="G172">
            <v>105637.09402731896</v>
          </cell>
          <cell r="H172">
            <v>0</v>
          </cell>
          <cell r="I172">
            <v>27349.331999999999</v>
          </cell>
          <cell r="J172">
            <v>27349.331999999999</v>
          </cell>
          <cell r="K172">
            <v>35268.072</v>
          </cell>
          <cell r="L172">
            <v>45145.254554865198</v>
          </cell>
          <cell r="M172">
            <v>67767.665445134815</v>
          </cell>
          <cell r="N172">
            <v>0</v>
          </cell>
          <cell r="O172">
            <v>27349.331999999999</v>
          </cell>
          <cell r="P172">
            <v>27349.331999999999</v>
          </cell>
          <cell r="Q172">
            <v>35268.072</v>
          </cell>
          <cell r="R172">
            <v>45145.254554865198</v>
          </cell>
          <cell r="S172">
            <v>67767.665445134815</v>
          </cell>
          <cell r="T172">
            <v>0</v>
          </cell>
          <cell r="U172">
            <v>27349.331999999999</v>
          </cell>
          <cell r="V172">
            <v>27349.331999999999</v>
          </cell>
          <cell r="W172">
            <v>35268.072</v>
          </cell>
          <cell r="X172">
            <v>45145.254554865198</v>
          </cell>
          <cell r="Y172">
            <v>67767.665445134815</v>
          </cell>
          <cell r="Z172">
            <v>0</v>
          </cell>
          <cell r="AA172">
            <v>30</v>
          </cell>
          <cell r="AB172">
            <v>40</v>
          </cell>
          <cell r="AC172">
            <v>0.37985183333333328</v>
          </cell>
          <cell r="AD172">
            <v>0.37985183333333328</v>
          </cell>
          <cell r="AE172">
            <v>0.48983433333333332</v>
          </cell>
          <cell r="AF172">
            <v>0.6270174243731278</v>
          </cell>
          <cell r="AG172">
            <v>0.94121757562687247</v>
          </cell>
        </row>
        <row r="173">
          <cell r="A173">
            <v>0</v>
          </cell>
          <cell r="B173" t="str">
            <v>Grenada</v>
          </cell>
          <cell r="C173">
            <v>4240.5957421409548</v>
          </cell>
          <cell r="D173">
            <v>5529.5352178436751</v>
          </cell>
          <cell r="E173">
            <v>7300.2147431815019</v>
          </cell>
          <cell r="F173">
            <v>11820.127096626928</v>
          </cell>
          <cell r="G173">
            <v>17743.225207196494</v>
          </cell>
          <cell r="H173">
            <v>0</v>
          </cell>
          <cell r="I173">
            <v>7611.2160000000003</v>
          </cell>
          <cell r="J173">
            <v>7611.2160000000003</v>
          </cell>
          <cell r="K173">
            <v>9814.9751999999989</v>
          </cell>
          <cell r="L173">
            <v>12563.757361873721</v>
          </cell>
          <cell r="M173">
            <v>18859.490638126284</v>
          </cell>
          <cell r="N173">
            <v>0</v>
          </cell>
          <cell r="O173">
            <v>7611.2160000000003</v>
          </cell>
          <cell r="P173">
            <v>7611.2160000000003</v>
          </cell>
          <cell r="Q173">
            <v>9814.9751999999989</v>
          </cell>
          <cell r="R173">
            <v>12563.757361873721</v>
          </cell>
          <cell r="S173">
            <v>18859.490638126284</v>
          </cell>
          <cell r="T173">
            <v>0</v>
          </cell>
          <cell r="U173">
            <v>7611.2160000000003</v>
          </cell>
          <cell r="V173">
            <v>7611.2160000000003</v>
          </cell>
          <cell r="W173">
            <v>9814.9751999999989</v>
          </cell>
          <cell r="X173">
            <v>12563.757361873721</v>
          </cell>
          <cell r="Y173">
            <v>18859.490638126284</v>
          </cell>
          <cell r="Z173">
            <v>0</v>
          </cell>
          <cell r="AA173">
            <v>30</v>
          </cell>
          <cell r="AB173">
            <v>40</v>
          </cell>
          <cell r="AC173">
            <v>0.10571133333333332</v>
          </cell>
          <cell r="AD173">
            <v>0.10571133333333332</v>
          </cell>
          <cell r="AE173">
            <v>0.1363191</v>
          </cell>
          <cell r="AF173">
            <v>0.17449663002602389</v>
          </cell>
          <cell r="AG173">
            <v>0.26193736997397615</v>
          </cell>
        </row>
        <row r="174">
          <cell r="A174">
            <v>0</v>
          </cell>
          <cell r="B174" t="str">
            <v>Hungary</v>
          </cell>
          <cell r="C174">
            <v>7516.6087494514213</v>
          </cell>
          <cell r="D174">
            <v>9801.3004130073932</v>
          </cell>
          <cell r="E174">
            <v>12939.89367252645</v>
          </cell>
          <cell r="F174">
            <v>20951.601179809084</v>
          </cell>
          <cell r="G174">
            <v>31450.506000971942</v>
          </cell>
          <cell r="H174">
            <v>0</v>
          </cell>
          <cell r="I174">
            <v>9277.4760000000006</v>
          </cell>
          <cell r="J174">
            <v>9277.4760000000006</v>
          </cell>
          <cell r="K174">
            <v>11963.685600000001</v>
          </cell>
          <cell r="L174">
            <v>15314.240131640112</v>
          </cell>
          <cell r="M174">
            <v>22988.247868359889</v>
          </cell>
          <cell r="N174">
            <v>0</v>
          </cell>
          <cell r="O174">
            <v>9277.4760000000006</v>
          </cell>
          <cell r="P174">
            <v>9277.4760000000006</v>
          </cell>
          <cell r="Q174">
            <v>11963.685600000001</v>
          </cell>
          <cell r="R174">
            <v>15314.240131640112</v>
          </cell>
          <cell r="S174">
            <v>22988.247868359889</v>
          </cell>
          <cell r="T174">
            <v>0</v>
          </cell>
          <cell r="U174">
            <v>9277.4760000000006</v>
          </cell>
          <cell r="V174">
            <v>9277.4760000000006</v>
          </cell>
          <cell r="W174">
            <v>11963.685600000001</v>
          </cell>
          <cell r="X174">
            <v>15314.240131640112</v>
          </cell>
          <cell r="Y174">
            <v>22988.247868359889</v>
          </cell>
          <cell r="Z174">
            <v>0</v>
          </cell>
          <cell r="AA174">
            <v>30</v>
          </cell>
          <cell r="AB174">
            <v>40</v>
          </cell>
          <cell r="AC174">
            <v>0.12885383333333336</v>
          </cell>
          <cell r="AD174">
            <v>0.12885383333333336</v>
          </cell>
          <cell r="AE174">
            <v>0.16616230000000001</v>
          </cell>
          <cell r="AF174">
            <v>0.21269777960611266</v>
          </cell>
          <cell r="AG174">
            <v>0.31928122039388734</v>
          </cell>
        </row>
        <row r="175">
          <cell r="A175">
            <v>0</v>
          </cell>
          <cell r="B175" t="str">
            <v>Iceland</v>
          </cell>
          <cell r="C175">
            <v>31288.871250982666</v>
          </cell>
          <cell r="D175">
            <v>40799.200402332113</v>
          </cell>
          <cell r="E175">
            <v>53864.007109673483</v>
          </cell>
          <cell r="F175">
            <v>87213.79197298603</v>
          </cell>
          <cell r="G175">
            <v>130916.86235690888</v>
          </cell>
          <cell r="H175">
            <v>0</v>
          </cell>
          <cell r="I175">
            <v>45725.675999999999</v>
          </cell>
          <cell r="J175">
            <v>45725.675999999999</v>
          </cell>
          <cell r="K175">
            <v>58965.156000000003</v>
          </cell>
          <cell r="L175">
            <v>75478.924058344506</v>
          </cell>
          <cell r="M175">
            <v>113301.61994165547</v>
          </cell>
          <cell r="N175">
            <v>0</v>
          </cell>
          <cell r="O175">
            <v>45725.675999999999</v>
          </cell>
          <cell r="P175">
            <v>45725.675999999999</v>
          </cell>
          <cell r="Q175">
            <v>58965.156000000003</v>
          </cell>
          <cell r="R175">
            <v>75478.924058344506</v>
          </cell>
          <cell r="S175">
            <v>113301.61994165547</v>
          </cell>
          <cell r="T175">
            <v>0</v>
          </cell>
          <cell r="U175">
            <v>45725.675999999999</v>
          </cell>
          <cell r="V175">
            <v>45725.675999999999</v>
          </cell>
          <cell r="W175">
            <v>58965.156000000003</v>
          </cell>
          <cell r="X175">
            <v>75478.924058344506</v>
          </cell>
          <cell r="Y175">
            <v>113301.61994165547</v>
          </cell>
          <cell r="Z175">
            <v>0</v>
          </cell>
          <cell r="AA175">
            <v>30</v>
          </cell>
          <cell r="AB175">
            <v>40</v>
          </cell>
          <cell r="AC175">
            <v>0.63507883333333337</v>
          </cell>
          <cell r="AD175">
            <v>0.63507883333333337</v>
          </cell>
          <cell r="AE175">
            <v>0.81896049999999998</v>
          </cell>
          <cell r="AF175">
            <v>1.0483183896992292</v>
          </cell>
          <cell r="AG175">
            <v>1.5736336103007704</v>
          </cell>
        </row>
        <row r="176">
          <cell r="A176">
            <v>0</v>
          </cell>
          <cell r="B176" t="str">
            <v>Ireland</v>
          </cell>
          <cell r="C176">
            <v>29658.304751046202</v>
          </cell>
          <cell r="D176">
            <v>38673.019215845641</v>
          </cell>
          <cell r="E176">
            <v>51056.975662586221</v>
          </cell>
          <cell r="F176">
            <v>82668.793005689862</v>
          </cell>
          <cell r="G176">
            <v>124094.35194022954</v>
          </cell>
          <cell r="H176">
            <v>0</v>
          </cell>
          <cell r="I176">
            <v>42294.816000000006</v>
          </cell>
          <cell r="J176">
            <v>42294.816000000006</v>
          </cell>
          <cell r="K176">
            <v>54540.876000000004</v>
          </cell>
          <cell r="L176">
            <v>69815.64611435798</v>
          </cell>
          <cell r="M176">
            <v>104800.45788564201</v>
          </cell>
          <cell r="N176">
            <v>0</v>
          </cell>
          <cell r="O176">
            <v>42294.816000000006</v>
          </cell>
          <cell r="P176">
            <v>42294.816000000006</v>
          </cell>
          <cell r="Q176">
            <v>54540.876000000004</v>
          </cell>
          <cell r="R176">
            <v>69815.64611435798</v>
          </cell>
          <cell r="S176">
            <v>104800.45788564201</v>
          </cell>
          <cell r="T176">
            <v>0</v>
          </cell>
          <cell r="U176">
            <v>42294.816000000006</v>
          </cell>
          <cell r="V176">
            <v>42294.816000000006</v>
          </cell>
          <cell r="W176">
            <v>54540.876000000004</v>
          </cell>
          <cell r="X176">
            <v>69815.64611435798</v>
          </cell>
          <cell r="Y176">
            <v>104800.45788564201</v>
          </cell>
          <cell r="Z176">
            <v>0</v>
          </cell>
          <cell r="AA176">
            <v>30</v>
          </cell>
          <cell r="AB176">
            <v>40</v>
          </cell>
          <cell r="AC176">
            <v>0.58742800000000017</v>
          </cell>
          <cell r="AD176">
            <v>0.58742800000000017</v>
          </cell>
          <cell r="AE176">
            <v>0.75751216666666676</v>
          </cell>
          <cell r="AF176">
            <v>0.96966175158830514</v>
          </cell>
          <cell r="AG176">
            <v>1.4555619150783614</v>
          </cell>
        </row>
        <row r="177">
          <cell r="A177">
            <v>0</v>
          </cell>
          <cell r="B177" t="str">
            <v>Italy</v>
          </cell>
          <cell r="C177">
            <v>24788.304976037296</v>
          </cell>
          <cell r="D177">
            <v>32322.771065757439</v>
          </cell>
          <cell r="E177">
            <v>42673.237546851233</v>
          </cell>
          <cell r="F177">
            <v>69094.281356511201</v>
          </cell>
          <cell r="G177">
            <v>103717.61526894437</v>
          </cell>
          <cell r="H177">
            <v>0</v>
          </cell>
          <cell r="I177">
            <v>33700.979999999996</v>
          </cell>
          <cell r="J177">
            <v>33700.979999999996</v>
          </cell>
          <cell r="K177">
            <v>43458.816000000006</v>
          </cell>
          <cell r="L177">
            <v>55629.887412724907</v>
          </cell>
          <cell r="M177">
            <v>83506.176587275098</v>
          </cell>
          <cell r="N177">
            <v>0</v>
          </cell>
          <cell r="O177">
            <v>33700.979999999996</v>
          </cell>
          <cell r="P177">
            <v>33700.979999999996</v>
          </cell>
          <cell r="Q177">
            <v>43458.816000000006</v>
          </cell>
          <cell r="R177">
            <v>55629.887412724907</v>
          </cell>
          <cell r="S177">
            <v>83506.176587275098</v>
          </cell>
          <cell r="T177">
            <v>0</v>
          </cell>
          <cell r="U177">
            <v>33700.979999999996</v>
          </cell>
          <cell r="V177">
            <v>33700.979999999996</v>
          </cell>
          <cell r="W177">
            <v>43458.816000000006</v>
          </cell>
          <cell r="X177">
            <v>55629.887412724907</v>
          </cell>
          <cell r="Y177">
            <v>83506.176587275098</v>
          </cell>
          <cell r="Z177">
            <v>0</v>
          </cell>
          <cell r="AA177">
            <v>30</v>
          </cell>
          <cell r="AB177">
            <v>40</v>
          </cell>
          <cell r="AC177">
            <v>0.46806916666666659</v>
          </cell>
          <cell r="AD177">
            <v>0.46806916666666659</v>
          </cell>
          <cell r="AE177">
            <v>0.60359466666666672</v>
          </cell>
          <cell r="AF177">
            <v>0.77263732517673489</v>
          </cell>
          <cell r="AG177">
            <v>1.1598080081565987</v>
          </cell>
        </row>
        <row r="178">
          <cell r="A178">
            <v>0</v>
          </cell>
          <cell r="B178" t="str">
            <v>Japan</v>
          </cell>
          <cell r="C178">
            <v>28800.58998631627</v>
          </cell>
          <cell r="D178">
            <v>37554.599944867419</v>
          </cell>
          <cell r="E178">
            <v>49580.413794473643</v>
          </cell>
          <cell r="F178">
            <v>80278.021013204969</v>
          </cell>
          <cell r="G178">
            <v>120505.55754445502</v>
          </cell>
          <cell r="H178">
            <v>0</v>
          </cell>
          <cell r="I178">
            <v>74348.748000000007</v>
          </cell>
          <cell r="J178">
            <v>74348.748000000007</v>
          </cell>
          <cell r="K178">
            <v>95875.788</v>
          </cell>
          <cell r="L178">
            <v>122726.79355565719</v>
          </cell>
          <cell r="M178">
            <v>184225.5264443428</v>
          </cell>
          <cell r="N178">
            <v>0</v>
          </cell>
          <cell r="O178">
            <v>74348.748000000007</v>
          </cell>
          <cell r="P178">
            <v>74348.748000000007</v>
          </cell>
          <cell r="Q178">
            <v>95875.788</v>
          </cell>
          <cell r="R178">
            <v>122726.79355565719</v>
          </cell>
          <cell r="S178">
            <v>184225.5264443428</v>
          </cell>
          <cell r="T178">
            <v>0</v>
          </cell>
          <cell r="U178">
            <v>74348.748000000007</v>
          </cell>
          <cell r="V178">
            <v>74348.748000000007</v>
          </cell>
          <cell r="W178">
            <v>95875.788</v>
          </cell>
          <cell r="X178">
            <v>122726.79355565719</v>
          </cell>
          <cell r="Y178">
            <v>184225.5264443428</v>
          </cell>
          <cell r="Z178">
            <v>0</v>
          </cell>
          <cell r="AA178">
            <v>30</v>
          </cell>
          <cell r="AB178">
            <v>40</v>
          </cell>
          <cell r="AC178">
            <v>1.0326215000000001</v>
          </cell>
          <cell r="AD178">
            <v>1.0326215000000001</v>
          </cell>
          <cell r="AE178">
            <v>1.3316081666666666</v>
          </cell>
          <cell r="AF178">
            <v>1.7045387993841277</v>
          </cell>
          <cell r="AG178">
            <v>2.5586878672825386</v>
          </cell>
        </row>
        <row r="179">
          <cell r="A179">
            <v>0</v>
          </cell>
          <cell r="B179" t="str">
            <v>Kiribati</v>
          </cell>
          <cell r="C179">
            <v>1045.0830534084844</v>
          </cell>
          <cell r="D179">
            <v>1362.7386105133096</v>
          </cell>
          <cell r="E179">
            <v>1799.1176660687609</v>
          </cell>
          <cell r="F179">
            <v>2913.0375232567094</v>
          </cell>
          <cell r="G179">
            <v>4372.768616583433</v>
          </cell>
          <cell r="H179">
            <v>0</v>
          </cell>
          <cell r="I179">
            <v>4619.0447999999997</v>
          </cell>
          <cell r="J179">
            <v>4619.0447999999997</v>
          </cell>
          <cell r="K179">
            <v>5956.4472000000005</v>
          </cell>
          <cell r="L179">
            <v>7624.6134443995716</v>
          </cell>
          <cell r="M179">
            <v>11445.328155600431</v>
          </cell>
          <cell r="N179">
            <v>0</v>
          </cell>
          <cell r="O179">
            <v>4619.0447999999997</v>
          </cell>
          <cell r="P179">
            <v>4619.0447999999997</v>
          </cell>
          <cell r="Q179">
            <v>5956.4472000000005</v>
          </cell>
          <cell r="R179">
            <v>7624.6134443995716</v>
          </cell>
          <cell r="S179">
            <v>11445.328155600431</v>
          </cell>
          <cell r="T179">
            <v>0</v>
          </cell>
          <cell r="U179">
            <v>4619.0447999999997</v>
          </cell>
          <cell r="V179">
            <v>4619.0447999999997</v>
          </cell>
          <cell r="W179">
            <v>5956.4472000000005</v>
          </cell>
          <cell r="X179">
            <v>7624.6134443995716</v>
          </cell>
          <cell r="Y179">
            <v>11445.328155600431</v>
          </cell>
          <cell r="Z179">
            <v>0</v>
          </cell>
          <cell r="AA179">
            <v>30</v>
          </cell>
          <cell r="AB179">
            <v>40</v>
          </cell>
          <cell r="AC179">
            <v>6.4153399999999985E-2</v>
          </cell>
          <cell r="AD179">
            <v>6.4153399999999985E-2</v>
          </cell>
          <cell r="AE179">
            <v>8.2728433333333337E-2</v>
          </cell>
          <cell r="AF179">
            <v>0.10589740894999405</v>
          </cell>
          <cell r="AG179">
            <v>0.15896289105000599</v>
          </cell>
        </row>
        <row r="180">
          <cell r="A180">
            <v>0</v>
          </cell>
          <cell r="B180" t="str">
            <v>Latvia</v>
          </cell>
          <cell r="C180">
            <v>4924.1621951236039</v>
          </cell>
          <cell r="D180">
            <v>6420.8733706277753</v>
          </cell>
          <cell r="E180">
            <v>8476.979094571625</v>
          </cell>
          <cell r="F180">
            <v>13725.482580751923</v>
          </cell>
          <cell r="G180">
            <v>20603.35955078101</v>
          </cell>
          <cell r="H180">
            <v>0</v>
          </cell>
          <cell r="I180">
            <v>7591.0704000000005</v>
          </cell>
          <cell r="J180">
            <v>7591.0704000000005</v>
          </cell>
          <cell r="K180">
            <v>9788.9976000000006</v>
          </cell>
          <cell r="L180">
            <v>12530.508028061591</v>
          </cell>
          <cell r="M180">
            <v>18809.579971938412</v>
          </cell>
          <cell r="N180">
            <v>0</v>
          </cell>
          <cell r="O180">
            <v>7591.0704000000005</v>
          </cell>
          <cell r="P180">
            <v>7591.0704000000005</v>
          </cell>
          <cell r="Q180">
            <v>9788.9976000000006</v>
          </cell>
          <cell r="R180">
            <v>12530.508028061591</v>
          </cell>
          <cell r="S180">
            <v>18809.579971938412</v>
          </cell>
          <cell r="T180">
            <v>0</v>
          </cell>
          <cell r="U180">
            <v>7591.0704000000005</v>
          </cell>
          <cell r="V180">
            <v>7591.0704000000005</v>
          </cell>
          <cell r="W180">
            <v>9788.9976000000006</v>
          </cell>
          <cell r="X180">
            <v>12530.508028061591</v>
          </cell>
          <cell r="Y180">
            <v>18809.579971938412</v>
          </cell>
          <cell r="Z180">
            <v>0</v>
          </cell>
          <cell r="AA180">
            <v>30</v>
          </cell>
          <cell r="AB180">
            <v>40</v>
          </cell>
          <cell r="AC180">
            <v>0.10543153333333334</v>
          </cell>
          <cell r="AD180">
            <v>0.10543153333333334</v>
          </cell>
          <cell r="AE180">
            <v>0.1359583</v>
          </cell>
          <cell r="AF180">
            <v>0.17403483372307765</v>
          </cell>
          <cell r="AG180">
            <v>0.26124416627692243</v>
          </cell>
        </row>
        <row r="181">
          <cell r="A181">
            <v>0</v>
          </cell>
          <cell r="B181" t="str">
            <v>Lithuania</v>
          </cell>
          <cell r="C181">
            <v>5336.3604067424421</v>
          </cell>
          <cell r="D181">
            <v>6958.3602395665739</v>
          </cell>
          <cell r="E181">
            <v>9186.5811515820551</v>
          </cell>
          <cell r="F181">
            <v>14874.433234528964</v>
          </cell>
          <cell r="G181">
            <v>22328.052528721935</v>
          </cell>
          <cell r="H181">
            <v>0</v>
          </cell>
          <cell r="I181">
            <v>9105.4763999999996</v>
          </cell>
          <cell r="J181">
            <v>9105.4763999999996</v>
          </cell>
          <cell r="K181">
            <v>11741.8848</v>
          </cell>
          <cell r="L181">
            <v>15030.320567763236</v>
          </cell>
          <cell r="M181">
            <v>22562.055432236761</v>
          </cell>
          <cell r="N181">
            <v>0</v>
          </cell>
          <cell r="O181">
            <v>9105.4763999999996</v>
          </cell>
          <cell r="P181">
            <v>9105.4763999999996</v>
          </cell>
          <cell r="Q181">
            <v>11741.8848</v>
          </cell>
          <cell r="R181">
            <v>15030.320567763236</v>
          </cell>
          <cell r="S181">
            <v>22562.055432236761</v>
          </cell>
          <cell r="T181">
            <v>0</v>
          </cell>
          <cell r="U181">
            <v>9105.4763999999996</v>
          </cell>
          <cell r="V181">
            <v>9105.4763999999996</v>
          </cell>
          <cell r="W181">
            <v>11741.8848</v>
          </cell>
          <cell r="X181">
            <v>15030.320567763236</v>
          </cell>
          <cell r="Y181">
            <v>22562.055432236761</v>
          </cell>
          <cell r="Z181">
            <v>0</v>
          </cell>
          <cell r="AA181">
            <v>30</v>
          </cell>
          <cell r="AB181">
            <v>40</v>
          </cell>
          <cell r="AC181">
            <v>0.12646494999999999</v>
          </cell>
          <cell r="AD181">
            <v>0.12646494999999999</v>
          </cell>
          <cell r="AE181">
            <v>0.16308173333333334</v>
          </cell>
          <cell r="AF181">
            <v>0.20875445233004494</v>
          </cell>
          <cell r="AG181">
            <v>0.31336188100328838</v>
          </cell>
        </row>
        <row r="182">
          <cell r="A182">
            <v>0</v>
          </cell>
          <cell r="B182" t="str">
            <v>Luxembourg</v>
          </cell>
          <cell r="C182">
            <v>36107.930351258168</v>
          </cell>
          <cell r="D182">
            <v>47083.024334671885</v>
          </cell>
          <cell r="E182">
            <v>62160.050503409664</v>
          </cell>
          <cell r="F182">
            <v>100646.31290049481</v>
          </cell>
          <cell r="G182">
            <v>151080.45636641677</v>
          </cell>
          <cell r="H182">
            <v>0</v>
          </cell>
          <cell r="I182">
            <v>63773.555999999997</v>
          </cell>
          <cell r="J182">
            <v>63773.555999999997</v>
          </cell>
          <cell r="K182">
            <v>82238.652000000002</v>
          </cell>
          <cell r="L182">
            <v>105270.36553708438</v>
          </cell>
          <cell r="M182">
            <v>158021.63446291562</v>
          </cell>
          <cell r="N182">
            <v>0</v>
          </cell>
          <cell r="O182">
            <v>63773.555999999997</v>
          </cell>
          <cell r="P182">
            <v>63773.555999999997</v>
          </cell>
          <cell r="Q182">
            <v>82238.652000000002</v>
          </cell>
          <cell r="R182">
            <v>105270.36553708438</v>
          </cell>
          <cell r="S182">
            <v>158021.63446291562</v>
          </cell>
          <cell r="T182">
            <v>0</v>
          </cell>
          <cell r="U182">
            <v>63773.555999999997</v>
          </cell>
          <cell r="V182">
            <v>63773.555999999997</v>
          </cell>
          <cell r="W182">
            <v>82238.652000000002</v>
          </cell>
          <cell r="X182">
            <v>105270.36553708438</v>
          </cell>
          <cell r="Y182">
            <v>158021.63446291562</v>
          </cell>
          <cell r="Z182">
            <v>0</v>
          </cell>
          <cell r="AA182">
            <v>30</v>
          </cell>
          <cell r="AB182">
            <v>40</v>
          </cell>
          <cell r="AC182">
            <v>0.88574383333333317</v>
          </cell>
          <cell r="AD182">
            <v>0.88574383333333317</v>
          </cell>
          <cell r="AE182">
            <v>1.1422034999999999</v>
          </cell>
          <cell r="AF182">
            <v>1.4620884102372831</v>
          </cell>
          <cell r="AG182">
            <v>2.1947449230960507</v>
          </cell>
        </row>
        <row r="183">
          <cell r="A183">
            <v>0</v>
          </cell>
          <cell r="B183" t="str">
            <v>Malta</v>
          </cell>
          <cell r="C183">
            <v>18152.42416436259</v>
          </cell>
          <cell r="D183">
            <v>23669.898007161439</v>
          </cell>
          <cell r="E183">
            <v>31249.523078156024</v>
          </cell>
          <cell r="F183">
            <v>50597.598493630641</v>
          </cell>
          <cell r="G183">
            <v>75952.193887321773</v>
          </cell>
          <cell r="H183">
            <v>0</v>
          </cell>
          <cell r="I183">
            <v>24008.028000000002</v>
          </cell>
          <cell r="J183">
            <v>24008.028000000002</v>
          </cell>
          <cell r="K183">
            <v>30959.328000000001</v>
          </cell>
          <cell r="L183">
            <v>39629.809002425493</v>
          </cell>
          <cell r="M183">
            <v>59488.414997574517</v>
          </cell>
          <cell r="N183">
            <v>0</v>
          </cell>
          <cell r="O183">
            <v>24008.028000000002</v>
          </cell>
          <cell r="P183">
            <v>24008.028000000002</v>
          </cell>
          <cell r="Q183">
            <v>30959.328000000001</v>
          </cell>
          <cell r="R183">
            <v>39629.809002425493</v>
          </cell>
          <cell r="S183">
            <v>59488.414997574517</v>
          </cell>
          <cell r="T183">
            <v>0</v>
          </cell>
          <cell r="U183">
            <v>24008.028000000002</v>
          </cell>
          <cell r="V183">
            <v>24008.028000000002</v>
          </cell>
          <cell r="W183">
            <v>30959.328000000001</v>
          </cell>
          <cell r="X183">
            <v>39629.809002425493</v>
          </cell>
          <cell r="Y183">
            <v>59488.414997574517</v>
          </cell>
          <cell r="Z183">
            <v>0</v>
          </cell>
          <cell r="AA183">
            <v>30</v>
          </cell>
          <cell r="AB183">
            <v>40</v>
          </cell>
          <cell r="AC183">
            <v>0.3334448333333333</v>
          </cell>
          <cell r="AD183">
            <v>0.3334448333333333</v>
          </cell>
          <cell r="AE183">
            <v>0.42999066666666663</v>
          </cell>
          <cell r="AF183">
            <v>0.55041401392257627</v>
          </cell>
          <cell r="AG183">
            <v>0.82622798607742387</v>
          </cell>
        </row>
        <row r="184">
          <cell r="A184">
            <v>0</v>
          </cell>
          <cell r="B184" t="str">
            <v>Marshall Islands</v>
          </cell>
          <cell r="C184">
            <v>1564.1197880715397</v>
          </cell>
          <cell r="D184">
            <v>2039.5378335925068</v>
          </cell>
          <cell r="E184">
            <v>2692.6429754930978</v>
          </cell>
          <cell r="F184">
            <v>4359.787118029004</v>
          </cell>
          <cell r="G184">
            <v>6544.4884017108234</v>
          </cell>
          <cell r="H184">
            <v>0</v>
          </cell>
          <cell r="I184">
            <v>8101.6068000000005</v>
          </cell>
          <cell r="J184">
            <v>8101.6068000000005</v>
          </cell>
          <cell r="K184">
            <v>10447.3536</v>
          </cell>
          <cell r="L184">
            <v>13373.246698398301</v>
          </cell>
          <cell r="M184">
            <v>20074.617301601698</v>
          </cell>
          <cell r="N184">
            <v>0</v>
          </cell>
          <cell r="O184">
            <v>8101.6068000000005</v>
          </cell>
          <cell r="P184">
            <v>8101.6068000000005</v>
          </cell>
          <cell r="Q184">
            <v>10447.3536</v>
          </cell>
          <cell r="R184">
            <v>13373.246698398301</v>
          </cell>
          <cell r="S184">
            <v>20074.617301601698</v>
          </cell>
          <cell r="T184">
            <v>0</v>
          </cell>
          <cell r="U184">
            <v>8101.6068000000005</v>
          </cell>
          <cell r="V184">
            <v>8101.6068000000005</v>
          </cell>
          <cell r="W184">
            <v>10447.3536</v>
          </cell>
          <cell r="X184">
            <v>13373.246698398301</v>
          </cell>
          <cell r="Y184">
            <v>20074.617301601698</v>
          </cell>
          <cell r="Z184">
            <v>0</v>
          </cell>
          <cell r="AA184">
            <v>30</v>
          </cell>
          <cell r="AB184">
            <v>40</v>
          </cell>
          <cell r="AC184">
            <v>0.11252231666666666</v>
          </cell>
          <cell r="AD184">
            <v>0.11252231666666666</v>
          </cell>
          <cell r="AE184">
            <v>0.14510213333333333</v>
          </cell>
          <cell r="AF184">
            <v>0.18573953747775418</v>
          </cell>
          <cell r="AG184">
            <v>0.27881412918891246</v>
          </cell>
        </row>
        <row r="185">
          <cell r="A185">
            <v>0</v>
          </cell>
          <cell r="B185" t="str">
            <v>Monaco</v>
          </cell>
          <cell r="C185">
            <v>56555.536491739666</v>
          </cell>
          <cell r="D185">
            <v>73745.730508428824</v>
          </cell>
          <cell r="E185">
            <v>97360.745143108681</v>
          </cell>
          <cell r="F185">
            <v>157641.44238205123</v>
          </cell>
          <cell r="G185">
            <v>236636.00156805545</v>
          </cell>
          <cell r="H185">
            <v>0</v>
          </cell>
          <cell r="I185">
            <v>85708.415999999997</v>
          </cell>
          <cell r="J185">
            <v>85708.415999999997</v>
          </cell>
          <cell r="K185">
            <v>110524.45199999999</v>
          </cell>
          <cell r="L185">
            <v>141478.07441827306</v>
          </cell>
          <cell r="M185">
            <v>212373.1255817269</v>
          </cell>
          <cell r="N185">
            <v>0</v>
          </cell>
          <cell r="O185">
            <v>85708.415999999997</v>
          </cell>
          <cell r="P185">
            <v>85708.415999999997</v>
          </cell>
          <cell r="Q185">
            <v>110524.45199999999</v>
          </cell>
          <cell r="R185">
            <v>141478.07441827306</v>
          </cell>
          <cell r="S185">
            <v>212373.1255817269</v>
          </cell>
          <cell r="T185">
            <v>0</v>
          </cell>
          <cell r="U185">
            <v>85708.415999999997</v>
          </cell>
          <cell r="V185">
            <v>85708.415999999997</v>
          </cell>
          <cell r="W185">
            <v>110524.45199999999</v>
          </cell>
          <cell r="X185">
            <v>141478.07441827306</v>
          </cell>
          <cell r="Y185">
            <v>212373.1255817269</v>
          </cell>
          <cell r="Z185">
            <v>0</v>
          </cell>
          <cell r="AA185">
            <v>30</v>
          </cell>
          <cell r="AB185">
            <v>40</v>
          </cell>
          <cell r="AC185">
            <v>1.1903946666666667</v>
          </cell>
          <cell r="AD185">
            <v>1.1903946666666667</v>
          </cell>
          <cell r="AE185">
            <v>1.5350618333333332</v>
          </cell>
          <cell r="AF185">
            <v>1.9649732558093478</v>
          </cell>
          <cell r="AG185">
            <v>2.9496267441906516</v>
          </cell>
        </row>
        <row r="186">
          <cell r="A186">
            <v>0</v>
          </cell>
          <cell r="B186" t="str">
            <v>Netherlands</v>
          </cell>
          <cell r="C186">
            <v>27451.831708089579</v>
          </cell>
          <cell r="D186">
            <v>35795.883280201953</v>
          </cell>
          <cell r="E186">
            <v>47258.517139753254</v>
          </cell>
          <cell r="F186">
            <v>76518.527007955068</v>
          </cell>
          <cell r="G186">
            <v>114862.17078093282</v>
          </cell>
          <cell r="H186">
            <v>0</v>
          </cell>
          <cell r="I186">
            <v>41282.688000000002</v>
          </cell>
          <cell r="J186">
            <v>41282.688000000002</v>
          </cell>
          <cell r="K186">
            <v>53235.683999999994</v>
          </cell>
          <cell r="L186">
            <v>68144.936659611514</v>
          </cell>
          <cell r="M186">
            <v>102292.55134038848</v>
          </cell>
          <cell r="N186">
            <v>0</v>
          </cell>
          <cell r="O186">
            <v>41282.688000000002</v>
          </cell>
          <cell r="P186">
            <v>41282.688000000002</v>
          </cell>
          <cell r="Q186">
            <v>53235.683999999994</v>
          </cell>
          <cell r="R186">
            <v>68144.936659611514</v>
          </cell>
          <cell r="S186">
            <v>102292.55134038848</v>
          </cell>
          <cell r="T186">
            <v>0</v>
          </cell>
          <cell r="U186">
            <v>41282.688000000002</v>
          </cell>
          <cell r="V186">
            <v>41282.688000000002</v>
          </cell>
          <cell r="W186">
            <v>53235.683999999994</v>
          </cell>
          <cell r="X186">
            <v>68144.936659611514</v>
          </cell>
          <cell r="Y186">
            <v>102292.55134038848</v>
          </cell>
          <cell r="Z186">
            <v>0</v>
          </cell>
          <cell r="AA186">
            <v>30</v>
          </cell>
          <cell r="AB186">
            <v>40</v>
          </cell>
          <cell r="AC186">
            <v>0.5733706666666667</v>
          </cell>
          <cell r="AD186">
            <v>0.5733706666666667</v>
          </cell>
          <cell r="AE186">
            <v>0.73938449999999989</v>
          </cell>
          <cell r="AF186">
            <v>0.94645745360571543</v>
          </cell>
          <cell r="AG186">
            <v>1.4207298797276178</v>
          </cell>
        </row>
        <row r="187">
          <cell r="A187">
            <v>0</v>
          </cell>
          <cell r="B187" t="str">
            <v>New Zealand</v>
          </cell>
          <cell r="C187">
            <v>23640.946055169621</v>
          </cell>
          <cell r="D187">
            <v>30826.669587043543</v>
          </cell>
          <cell r="E187">
            <v>40698.051271346885</v>
          </cell>
          <cell r="F187">
            <v>65896.162720647655</v>
          </cell>
          <cell r="G187">
            <v>98916.910612253138</v>
          </cell>
          <cell r="H187">
            <v>0</v>
          </cell>
          <cell r="I187">
            <v>56828.748000000007</v>
          </cell>
          <cell r="J187">
            <v>56828.748000000007</v>
          </cell>
          <cell r="K187">
            <v>73283.027999999991</v>
          </cell>
          <cell r="L187">
            <v>93806.666942374548</v>
          </cell>
          <cell r="M187">
            <v>140813.44505762545</v>
          </cell>
          <cell r="N187">
            <v>0</v>
          </cell>
          <cell r="O187">
            <v>56828.748000000007</v>
          </cell>
          <cell r="P187">
            <v>56828.748000000007</v>
          </cell>
          <cell r="Q187">
            <v>73283.027999999991</v>
          </cell>
          <cell r="R187">
            <v>93806.666942374548</v>
          </cell>
          <cell r="S187">
            <v>140813.44505762545</v>
          </cell>
          <cell r="T187">
            <v>0</v>
          </cell>
          <cell r="U187">
            <v>56828.748000000007</v>
          </cell>
          <cell r="V187">
            <v>56828.748000000007</v>
          </cell>
          <cell r="W187">
            <v>73283.027999999991</v>
          </cell>
          <cell r="X187">
            <v>93806.666942374548</v>
          </cell>
          <cell r="Y187">
            <v>140813.44505762545</v>
          </cell>
          <cell r="Z187">
            <v>0</v>
          </cell>
          <cell r="AA187">
            <v>30</v>
          </cell>
          <cell r="AB187">
            <v>40</v>
          </cell>
          <cell r="AC187">
            <v>0.78928816666666679</v>
          </cell>
          <cell r="AD187">
            <v>0.78928816666666679</v>
          </cell>
          <cell r="AE187">
            <v>1.0178198333333333</v>
          </cell>
          <cell r="AF187">
            <v>1.3028703741996466</v>
          </cell>
          <cell r="AG187">
            <v>1.95574229246702</v>
          </cell>
        </row>
        <row r="188">
          <cell r="A188">
            <v>0</v>
          </cell>
          <cell r="B188" t="str">
            <v>Norway</v>
          </cell>
          <cell r="C188">
            <v>33691.716145025108</v>
          </cell>
          <cell r="D188">
            <v>43932.395894792702</v>
          </cell>
          <cell r="E188">
            <v>58000.521125086561</v>
          </cell>
          <cell r="F188">
            <v>93911.419798911127</v>
          </cell>
          <cell r="G188">
            <v>140970.6898579082</v>
          </cell>
          <cell r="H188">
            <v>0</v>
          </cell>
          <cell r="I188">
            <v>53587.92</v>
          </cell>
          <cell r="J188">
            <v>53587.92</v>
          </cell>
          <cell r="K188">
            <v>69103.847999999998</v>
          </cell>
          <cell r="L188">
            <v>88457.065036767483</v>
          </cell>
          <cell r="M188">
            <v>132783.14296323256</v>
          </cell>
          <cell r="N188">
            <v>0</v>
          </cell>
          <cell r="O188">
            <v>53587.92</v>
          </cell>
          <cell r="P188">
            <v>53587.92</v>
          </cell>
          <cell r="Q188">
            <v>69103.847999999998</v>
          </cell>
          <cell r="R188">
            <v>88457.065036767483</v>
          </cell>
          <cell r="S188">
            <v>132783.14296323256</v>
          </cell>
          <cell r="T188">
            <v>0</v>
          </cell>
          <cell r="U188">
            <v>53587.92</v>
          </cell>
          <cell r="V188">
            <v>53587.92</v>
          </cell>
          <cell r="W188">
            <v>69103.847999999998</v>
          </cell>
          <cell r="X188">
            <v>88457.065036767483</v>
          </cell>
          <cell r="Y188">
            <v>132783.14296323256</v>
          </cell>
          <cell r="Z188">
            <v>0</v>
          </cell>
          <cell r="AA188">
            <v>30</v>
          </cell>
          <cell r="AB188">
            <v>40</v>
          </cell>
          <cell r="AC188">
            <v>0.74427666666666659</v>
          </cell>
          <cell r="AD188">
            <v>0.74427666666666659</v>
          </cell>
          <cell r="AE188">
            <v>0.95977566666666669</v>
          </cell>
          <cell r="AF188">
            <v>1.2285703477328815</v>
          </cell>
          <cell r="AG188">
            <v>1.8442103189337855</v>
          </cell>
        </row>
        <row r="189">
          <cell r="A189">
            <v>0</v>
          </cell>
          <cell r="B189" t="str">
            <v>Palau</v>
          </cell>
          <cell r="C189">
            <v>2925.1481645284543</v>
          </cell>
          <cell r="D189">
            <v>3814.2541229371527</v>
          </cell>
          <cell r="E189">
            <v>5035.6626887286848</v>
          </cell>
          <cell r="F189">
            <v>8153.4824783215645</v>
          </cell>
          <cell r="G189">
            <v>12239.214913101387</v>
          </cell>
          <cell r="H189">
            <v>0</v>
          </cell>
          <cell r="I189">
            <v>15676.560000000001</v>
          </cell>
          <cell r="J189">
            <v>15676.560000000001</v>
          </cell>
          <cell r="K189">
            <v>20215.560000000001</v>
          </cell>
          <cell r="L189">
            <v>25877.136067875515</v>
          </cell>
          <cell r="M189">
            <v>38844.239932124481</v>
          </cell>
          <cell r="N189">
            <v>0</v>
          </cell>
          <cell r="O189">
            <v>15676.560000000001</v>
          </cell>
          <cell r="P189">
            <v>15676.560000000001</v>
          </cell>
          <cell r="Q189">
            <v>20215.560000000001</v>
          </cell>
          <cell r="R189">
            <v>25877.136067875515</v>
          </cell>
          <cell r="S189">
            <v>38844.239932124481</v>
          </cell>
          <cell r="T189">
            <v>0</v>
          </cell>
          <cell r="U189">
            <v>15676.560000000001</v>
          </cell>
          <cell r="V189">
            <v>15676.560000000001</v>
          </cell>
          <cell r="W189">
            <v>20215.560000000001</v>
          </cell>
          <cell r="X189">
            <v>25877.136067875515</v>
          </cell>
          <cell r="Y189">
            <v>38844.239932124481</v>
          </cell>
          <cell r="Z189">
            <v>0</v>
          </cell>
          <cell r="AA189">
            <v>30</v>
          </cell>
          <cell r="AB189">
            <v>40</v>
          </cell>
          <cell r="AC189">
            <v>0.21773000000000001</v>
          </cell>
          <cell r="AD189">
            <v>0.21773000000000001</v>
          </cell>
          <cell r="AE189">
            <v>0.2807716666666667</v>
          </cell>
          <cell r="AF189">
            <v>0.35940466760938217</v>
          </cell>
          <cell r="AG189">
            <v>0.53950333239061787</v>
          </cell>
        </row>
        <row r="190">
          <cell r="A190">
            <v>0</v>
          </cell>
          <cell r="B190" t="str">
            <v>Poland</v>
          </cell>
          <cell r="C190">
            <v>5421.4528334058004</v>
          </cell>
          <cell r="D190">
            <v>7069.3167179997818</v>
          </cell>
          <cell r="E190">
            <v>9333.0683494745172</v>
          </cell>
          <cell r="F190">
            <v>15111.617667868393</v>
          </cell>
          <cell r="G190">
            <v>22684.090732201468</v>
          </cell>
          <cell r="H190">
            <v>0</v>
          </cell>
          <cell r="I190">
            <v>9816.402</v>
          </cell>
          <cell r="J190">
            <v>9816.402</v>
          </cell>
          <cell r="K190">
            <v>12658.655999999999</v>
          </cell>
          <cell r="L190">
            <v>16203.844529635828</v>
          </cell>
          <cell r="M190">
            <v>24323.63547036417</v>
          </cell>
          <cell r="N190">
            <v>0</v>
          </cell>
          <cell r="O190">
            <v>9816.402</v>
          </cell>
          <cell r="P190">
            <v>9816.402</v>
          </cell>
          <cell r="Q190">
            <v>12658.655999999999</v>
          </cell>
          <cell r="R190">
            <v>16203.844529635828</v>
          </cell>
          <cell r="S190">
            <v>24323.63547036417</v>
          </cell>
          <cell r="T190">
            <v>0</v>
          </cell>
          <cell r="U190">
            <v>9816.402</v>
          </cell>
          <cell r="V190">
            <v>9816.402</v>
          </cell>
          <cell r="W190">
            <v>12658.655999999999</v>
          </cell>
          <cell r="X190">
            <v>16203.844529635828</v>
          </cell>
          <cell r="Y190">
            <v>24323.63547036417</v>
          </cell>
          <cell r="Z190">
            <v>0</v>
          </cell>
          <cell r="AA190">
            <v>30</v>
          </cell>
          <cell r="AB190">
            <v>40</v>
          </cell>
          <cell r="AC190">
            <v>0.13633891666666667</v>
          </cell>
          <cell r="AD190">
            <v>0.13633891666666667</v>
          </cell>
          <cell r="AE190">
            <v>0.17581466666666667</v>
          </cell>
          <cell r="AF190">
            <v>0.22505339624494208</v>
          </cell>
          <cell r="AG190">
            <v>0.33782827042172453</v>
          </cell>
        </row>
        <row r="191">
          <cell r="A191">
            <v>0</v>
          </cell>
          <cell r="B191" t="str">
            <v>Portugal</v>
          </cell>
          <cell r="C191">
            <v>20280.286191795083</v>
          </cell>
          <cell r="D191">
            <v>26444.528916322299</v>
          </cell>
          <cell r="E191">
            <v>34912.652196961433</v>
          </cell>
          <cell r="F191">
            <v>56528.746176111694</v>
          </cell>
          <cell r="G191">
            <v>84855.455942552508</v>
          </cell>
          <cell r="H191">
            <v>0</v>
          </cell>
          <cell r="I191">
            <v>25262.712</v>
          </cell>
          <cell r="J191">
            <v>25262.712</v>
          </cell>
          <cell r="K191">
            <v>32577.300000000003</v>
          </cell>
          <cell r="L191">
            <v>41700.921040715635</v>
          </cell>
          <cell r="M191">
            <v>62597.366959284365</v>
          </cell>
          <cell r="N191">
            <v>0</v>
          </cell>
          <cell r="O191">
            <v>25262.712</v>
          </cell>
          <cell r="P191">
            <v>25262.712</v>
          </cell>
          <cell r="Q191">
            <v>32577.300000000003</v>
          </cell>
          <cell r="R191">
            <v>41700.921040715635</v>
          </cell>
          <cell r="S191">
            <v>62597.366959284365</v>
          </cell>
          <cell r="T191">
            <v>0</v>
          </cell>
          <cell r="U191">
            <v>25262.712</v>
          </cell>
          <cell r="V191">
            <v>25262.712</v>
          </cell>
          <cell r="W191">
            <v>32577.300000000003</v>
          </cell>
          <cell r="X191">
            <v>41700.921040715635</v>
          </cell>
          <cell r="Y191">
            <v>62597.366959284365</v>
          </cell>
          <cell r="Z191">
            <v>0</v>
          </cell>
          <cell r="AA191">
            <v>30</v>
          </cell>
          <cell r="AB191">
            <v>40</v>
          </cell>
          <cell r="AC191">
            <v>0.35087099999999993</v>
          </cell>
          <cell r="AD191">
            <v>0.35087099999999993</v>
          </cell>
          <cell r="AE191">
            <v>0.45246250000000005</v>
          </cell>
          <cell r="AF191">
            <v>0.57917945889882827</v>
          </cell>
          <cell r="AG191">
            <v>0.86940787443450496</v>
          </cell>
        </row>
        <row r="192">
          <cell r="A192">
            <v>0</v>
          </cell>
          <cell r="B192" t="str">
            <v>Republic of Moldova</v>
          </cell>
          <cell r="C192">
            <v>602.33871693991136</v>
          </cell>
          <cell r="D192">
            <v>785.42104716363838</v>
          </cell>
          <cell r="E192">
            <v>1036.9302449881134</v>
          </cell>
          <cell r="F192">
            <v>1678.943389650814</v>
          </cell>
          <cell r="G192">
            <v>2520.2665275239965</v>
          </cell>
          <cell r="H192">
            <v>0</v>
          </cell>
          <cell r="I192">
            <v>2512.902</v>
          </cell>
          <cell r="J192">
            <v>2512.902</v>
          </cell>
          <cell r="K192">
            <v>3240.4895999999999</v>
          </cell>
          <cell r="L192">
            <v>4148.0227987802145</v>
          </cell>
          <cell r="M192">
            <v>6226.6084012197853</v>
          </cell>
          <cell r="N192">
            <v>0</v>
          </cell>
          <cell r="O192">
            <v>2512.902</v>
          </cell>
          <cell r="P192">
            <v>2512.902</v>
          </cell>
          <cell r="Q192">
            <v>3240.4895999999999</v>
          </cell>
          <cell r="R192">
            <v>4148.0227987802145</v>
          </cell>
          <cell r="S192">
            <v>6226.6084012197853</v>
          </cell>
          <cell r="T192">
            <v>0</v>
          </cell>
          <cell r="U192">
            <v>2512.902</v>
          </cell>
          <cell r="V192">
            <v>2512.902</v>
          </cell>
          <cell r="W192">
            <v>3240.4895999999999</v>
          </cell>
          <cell r="X192">
            <v>4148.0227987802145</v>
          </cell>
          <cell r="Y192">
            <v>6226.6084012197853</v>
          </cell>
          <cell r="Z192">
            <v>0</v>
          </cell>
          <cell r="AA192">
            <v>30</v>
          </cell>
          <cell r="AB192">
            <v>40</v>
          </cell>
          <cell r="AC192">
            <v>3.4901416666666671E-2</v>
          </cell>
          <cell r="AD192">
            <v>3.4901416666666671E-2</v>
          </cell>
          <cell r="AE192">
            <v>4.50068E-2</v>
          </cell>
          <cell r="AF192">
            <v>5.7611427760836317E-2</v>
          </cell>
          <cell r="AG192">
            <v>8.6480672239163697E-2</v>
          </cell>
        </row>
        <row r="193">
          <cell r="A193">
            <v>0</v>
          </cell>
          <cell r="B193" t="str">
            <v>Montenegro</v>
          </cell>
          <cell r="C193">
            <v>2700.5658687604032</v>
          </cell>
          <cell r="D193">
            <v>3521.4094875919682</v>
          </cell>
          <cell r="E193">
            <v>4649.0427215549835</v>
          </cell>
          <cell r="F193">
            <v>7527.4875849035006</v>
          </cell>
          <cell r="G193">
            <v>11299.53226149595</v>
          </cell>
          <cell r="H193">
            <v>0</v>
          </cell>
          <cell r="I193">
            <v>11033.252399999999</v>
          </cell>
          <cell r="J193">
            <v>11033.252399999999</v>
          </cell>
          <cell r="K193">
            <v>14227.824000000001</v>
          </cell>
          <cell r="L193">
            <v>18212.478526814644</v>
          </cell>
          <cell r="M193">
            <v>27338.801473185358</v>
          </cell>
          <cell r="N193">
            <v>0</v>
          </cell>
          <cell r="O193">
            <v>11033.252399999999</v>
          </cell>
          <cell r="P193">
            <v>11033.252399999999</v>
          </cell>
          <cell r="Q193">
            <v>14227.824000000001</v>
          </cell>
          <cell r="R193">
            <v>18212.478526814644</v>
          </cell>
          <cell r="S193">
            <v>27338.801473185358</v>
          </cell>
          <cell r="T193">
            <v>0</v>
          </cell>
          <cell r="U193">
            <v>11033.252399999999</v>
          </cell>
          <cell r="V193">
            <v>11033.252399999999</v>
          </cell>
          <cell r="W193">
            <v>14227.824000000001</v>
          </cell>
          <cell r="X193">
            <v>18212.478526814644</v>
          </cell>
          <cell r="Y193">
            <v>27338.801473185358</v>
          </cell>
          <cell r="Z193">
            <v>0</v>
          </cell>
          <cell r="AA193">
            <v>30</v>
          </cell>
          <cell r="AB193">
            <v>40</v>
          </cell>
          <cell r="AC193">
            <v>0.15323961666666666</v>
          </cell>
          <cell r="AD193">
            <v>0.15323961666666666</v>
          </cell>
          <cell r="AE193">
            <v>0.19760866666666665</v>
          </cell>
          <cell r="AF193">
            <v>0.25295109065020344</v>
          </cell>
          <cell r="AG193">
            <v>0.37970557601646332</v>
          </cell>
        </row>
        <row r="194">
          <cell r="A194">
            <v>0</v>
          </cell>
          <cell r="B194" t="str">
            <v>Serbia</v>
          </cell>
          <cell r="C194">
            <v>1998.5029471115383</v>
          </cell>
          <cell r="D194">
            <v>2605.9528191287595</v>
          </cell>
          <cell r="E194">
            <v>3440.4365721099166</v>
          </cell>
          <cell r="F194">
            <v>5570.5755215222471</v>
          </cell>
          <cell r="G194">
            <v>8362.0061953708537</v>
          </cell>
          <cell r="H194">
            <v>0</v>
          </cell>
          <cell r="I194">
            <v>5723.76</v>
          </cell>
          <cell r="J194">
            <v>5723.76</v>
          </cell>
          <cell r="K194">
            <v>7381.0235999999995</v>
          </cell>
          <cell r="L194">
            <v>9448.1556450505814</v>
          </cell>
          <cell r="M194">
            <v>14182.652354949414</v>
          </cell>
          <cell r="N194">
            <v>0</v>
          </cell>
          <cell r="O194">
            <v>5723.76</v>
          </cell>
          <cell r="P194">
            <v>5723.76</v>
          </cell>
          <cell r="Q194">
            <v>7381.0235999999995</v>
          </cell>
          <cell r="R194">
            <v>9448.1556450505814</v>
          </cell>
          <cell r="S194">
            <v>14182.652354949414</v>
          </cell>
          <cell r="T194">
            <v>0</v>
          </cell>
          <cell r="U194">
            <v>5723.76</v>
          </cell>
          <cell r="V194">
            <v>5723.76</v>
          </cell>
          <cell r="W194">
            <v>7381.0235999999995</v>
          </cell>
          <cell r="X194">
            <v>9448.1556450505814</v>
          </cell>
          <cell r="Y194">
            <v>14182.652354949414</v>
          </cell>
          <cell r="Z194">
            <v>0</v>
          </cell>
          <cell r="AA194">
            <v>30</v>
          </cell>
          <cell r="AB194">
            <v>40</v>
          </cell>
          <cell r="AC194">
            <v>7.9496666666666674E-2</v>
          </cell>
          <cell r="AD194">
            <v>7.9496666666666674E-2</v>
          </cell>
          <cell r="AE194">
            <v>0.10251421666666666</v>
          </cell>
          <cell r="AF194">
            <v>0.13122438395903585</v>
          </cell>
          <cell r="AG194">
            <v>0.19698128270763077</v>
          </cell>
        </row>
        <row r="195">
          <cell r="A195">
            <v>0</v>
          </cell>
          <cell r="B195" t="str">
            <v>Romania</v>
          </cell>
          <cell r="C195">
            <v>3232.1194606058048</v>
          </cell>
          <cell r="D195">
            <v>4214.5300972911364</v>
          </cell>
          <cell r="E195">
            <v>5564.1158867281738</v>
          </cell>
          <cell r="F195">
            <v>9009.1263442512791</v>
          </cell>
          <cell r="G195">
            <v>13523.624267268111</v>
          </cell>
          <cell r="H195">
            <v>0</v>
          </cell>
          <cell r="I195">
            <v>6786.9803999999995</v>
          </cell>
          <cell r="J195">
            <v>6786.9803999999995</v>
          </cell>
          <cell r="K195">
            <v>8752.0884000000005</v>
          </cell>
          <cell r="L195">
            <v>11203.202298895134</v>
          </cell>
          <cell r="M195">
            <v>16817.157701104868</v>
          </cell>
          <cell r="N195">
            <v>0</v>
          </cell>
          <cell r="O195">
            <v>6786.9803999999995</v>
          </cell>
          <cell r="P195">
            <v>6786.9803999999995</v>
          </cell>
          <cell r="Q195">
            <v>8752.0884000000005</v>
          </cell>
          <cell r="R195">
            <v>11203.202298895134</v>
          </cell>
          <cell r="S195">
            <v>16817.157701104868</v>
          </cell>
          <cell r="T195">
            <v>0</v>
          </cell>
          <cell r="U195">
            <v>6786.9803999999995</v>
          </cell>
          <cell r="V195">
            <v>6786.9803999999995</v>
          </cell>
          <cell r="W195">
            <v>8752.0884000000005</v>
          </cell>
          <cell r="X195">
            <v>11203.202298895134</v>
          </cell>
          <cell r="Y195">
            <v>16817.157701104868</v>
          </cell>
          <cell r="Z195">
            <v>0</v>
          </cell>
          <cell r="AA195">
            <v>30</v>
          </cell>
          <cell r="AB195">
            <v>40</v>
          </cell>
          <cell r="AC195">
            <v>9.4263616666666661E-2</v>
          </cell>
          <cell r="AD195">
            <v>9.4263616666666661E-2</v>
          </cell>
          <cell r="AE195">
            <v>0.12155678333333333</v>
          </cell>
          <cell r="AF195">
            <v>0.15560003192909908</v>
          </cell>
          <cell r="AG195">
            <v>0.23357163473756762</v>
          </cell>
        </row>
        <row r="196">
          <cell r="A196">
            <v>0</v>
          </cell>
          <cell r="B196" t="str">
            <v>Russian Federation</v>
          </cell>
          <cell r="C196">
            <v>3681.7748809234567</v>
          </cell>
          <cell r="D196">
            <v>4800.8593853749508</v>
          </cell>
          <cell r="E196">
            <v>6338.2007861996617</v>
          </cell>
          <cell r="F196">
            <v>10262.484254561889</v>
          </cell>
          <cell r="G196">
            <v>15405.043264379274</v>
          </cell>
          <cell r="H196">
            <v>0</v>
          </cell>
          <cell r="I196">
            <v>7471.1448</v>
          </cell>
          <cell r="J196">
            <v>7471.1448</v>
          </cell>
          <cell r="K196">
            <v>9634.3464000000004</v>
          </cell>
          <cell r="L196">
            <v>12332.547347962227</v>
          </cell>
          <cell r="M196">
            <v>18512.420652037774</v>
          </cell>
          <cell r="N196">
            <v>0</v>
          </cell>
          <cell r="O196">
            <v>7471.1448</v>
          </cell>
          <cell r="P196">
            <v>7471.1448</v>
          </cell>
          <cell r="Q196">
            <v>9634.3464000000004</v>
          </cell>
          <cell r="R196">
            <v>12332.547347962227</v>
          </cell>
          <cell r="S196">
            <v>18512.420652037774</v>
          </cell>
          <cell r="T196">
            <v>0</v>
          </cell>
          <cell r="U196">
            <v>7471.1448</v>
          </cell>
          <cell r="V196">
            <v>7471.1448</v>
          </cell>
          <cell r="W196">
            <v>9634.3464000000004</v>
          </cell>
          <cell r="X196">
            <v>12332.547347962227</v>
          </cell>
          <cell r="Y196">
            <v>18512.420652037774</v>
          </cell>
          <cell r="Z196">
            <v>0</v>
          </cell>
          <cell r="AA196">
            <v>30</v>
          </cell>
          <cell r="AB196">
            <v>40</v>
          </cell>
          <cell r="AC196">
            <v>0.10376589999999999</v>
          </cell>
          <cell r="AD196">
            <v>0.10376589999999999</v>
          </cell>
          <cell r="AE196">
            <v>0.13381036666666668</v>
          </cell>
          <cell r="AF196">
            <v>0.17128537983280873</v>
          </cell>
          <cell r="AG196">
            <v>0.25711695350052466</v>
          </cell>
        </row>
        <row r="197">
          <cell r="A197">
            <v>0</v>
          </cell>
          <cell r="B197" t="str">
            <v>Saint Kitts and Nevis</v>
          </cell>
          <cell r="C197">
            <v>5566.7225367884412</v>
          </cell>
          <cell r="D197">
            <v>7258.7415039932885</v>
          </cell>
          <cell r="E197">
            <v>9583.1511432274892</v>
          </cell>
          <cell r="F197">
            <v>15516.538688801456</v>
          </cell>
          <cell r="G197">
            <v>23291.918787417009</v>
          </cell>
          <cell r="H197">
            <v>0</v>
          </cell>
          <cell r="I197">
            <v>10565.772000000001</v>
          </cell>
          <cell r="J197">
            <v>10565.772000000001</v>
          </cell>
          <cell r="K197">
            <v>13624.991999999998</v>
          </cell>
          <cell r="L197">
            <v>17440.815705120494</v>
          </cell>
          <cell r="M197">
            <v>26180.456294879517</v>
          </cell>
          <cell r="N197">
            <v>0</v>
          </cell>
          <cell r="O197">
            <v>10565.772000000001</v>
          </cell>
          <cell r="P197">
            <v>10565.772000000001</v>
          </cell>
          <cell r="Q197">
            <v>13624.991999999998</v>
          </cell>
          <cell r="R197">
            <v>17440.815705120494</v>
          </cell>
          <cell r="S197">
            <v>26180.456294879517</v>
          </cell>
          <cell r="T197">
            <v>0</v>
          </cell>
          <cell r="U197">
            <v>10565.772000000001</v>
          </cell>
          <cell r="V197">
            <v>10565.772000000001</v>
          </cell>
          <cell r="W197">
            <v>13624.991999999998</v>
          </cell>
          <cell r="X197">
            <v>17440.815705120494</v>
          </cell>
          <cell r="Y197">
            <v>26180.456294879517</v>
          </cell>
          <cell r="Z197">
            <v>0</v>
          </cell>
          <cell r="AA197">
            <v>30</v>
          </cell>
          <cell r="AB197">
            <v>40</v>
          </cell>
          <cell r="AC197">
            <v>0.14674683333333333</v>
          </cell>
          <cell r="AD197">
            <v>0.14674683333333333</v>
          </cell>
          <cell r="AE197">
            <v>0.18923599999999999</v>
          </cell>
          <cell r="AF197">
            <v>0.24223355146000683</v>
          </cell>
          <cell r="AG197">
            <v>0.36361744853999328</v>
          </cell>
        </row>
        <row r="198">
          <cell r="A198">
            <v>0</v>
          </cell>
          <cell r="B198" t="str">
            <v>San Marino</v>
          </cell>
          <cell r="C198">
            <v>33035.983381228238</v>
          </cell>
          <cell r="D198">
            <v>43077.351549283318</v>
          </cell>
          <cell r="E198">
            <v>56871.672661111006</v>
          </cell>
          <cell r="F198">
            <v>92083.647221469379</v>
          </cell>
          <cell r="G198">
            <v>138227.01542835476</v>
          </cell>
          <cell r="H198">
            <v>0</v>
          </cell>
          <cell r="I198">
            <v>42011.831999999995</v>
          </cell>
          <cell r="J198">
            <v>42011.831999999995</v>
          </cell>
          <cell r="K198">
            <v>54175.979999999996</v>
          </cell>
          <cell r="L198">
            <v>69348.485777472029</v>
          </cell>
          <cell r="M198">
            <v>104099.20222252797</v>
          </cell>
          <cell r="N198">
            <v>0</v>
          </cell>
          <cell r="O198">
            <v>42011.831999999995</v>
          </cell>
          <cell r="P198">
            <v>42011.831999999995</v>
          </cell>
          <cell r="Q198">
            <v>54175.979999999996</v>
          </cell>
          <cell r="R198">
            <v>69348.485777472029</v>
          </cell>
          <cell r="S198">
            <v>104099.20222252797</v>
          </cell>
          <cell r="T198">
            <v>0</v>
          </cell>
          <cell r="U198">
            <v>42011.831999999995</v>
          </cell>
          <cell r="V198">
            <v>42011.831999999995</v>
          </cell>
          <cell r="W198">
            <v>54175.979999999996</v>
          </cell>
          <cell r="X198">
            <v>69348.485777472029</v>
          </cell>
          <cell r="Y198">
            <v>104099.20222252797</v>
          </cell>
          <cell r="Z198">
            <v>0</v>
          </cell>
          <cell r="AA198">
            <v>30</v>
          </cell>
          <cell r="AB198">
            <v>40</v>
          </cell>
          <cell r="AC198">
            <v>0.58349766666666658</v>
          </cell>
          <cell r="AD198">
            <v>0.58349766666666658</v>
          </cell>
          <cell r="AE198">
            <v>0.75244416666666658</v>
          </cell>
          <cell r="AF198">
            <v>0.96317341357600028</v>
          </cell>
          <cell r="AG198">
            <v>1.4458222530906661</v>
          </cell>
        </row>
        <row r="199">
          <cell r="A199">
            <v>0</v>
          </cell>
          <cell r="B199" t="str">
            <v>Seychelles</v>
          </cell>
          <cell r="C199">
            <v>6154.9621975794762</v>
          </cell>
          <cell r="D199">
            <v>8025.7780523142674</v>
          </cell>
          <cell r="E199">
            <v>10595.809766061162</v>
          </cell>
          <cell r="F199">
            <v>17156.182733323451</v>
          </cell>
          <cell r="G199">
            <v>25753.192960170556</v>
          </cell>
          <cell r="H199">
            <v>0</v>
          </cell>
          <cell r="I199">
            <v>16905.167999999998</v>
          </cell>
          <cell r="J199">
            <v>16905.167999999998</v>
          </cell>
          <cell r="K199">
            <v>21799.908000000003</v>
          </cell>
          <cell r="L199">
            <v>27905.201493905581</v>
          </cell>
          <cell r="M199">
            <v>41888.574506094425</v>
          </cell>
          <cell r="N199">
            <v>0</v>
          </cell>
          <cell r="O199">
            <v>16905.167999999998</v>
          </cell>
          <cell r="P199">
            <v>16905.167999999998</v>
          </cell>
          <cell r="Q199">
            <v>21799.908000000003</v>
          </cell>
          <cell r="R199">
            <v>27905.201493905581</v>
          </cell>
          <cell r="S199">
            <v>41888.574506094425</v>
          </cell>
          <cell r="T199">
            <v>0</v>
          </cell>
          <cell r="U199">
            <v>16905.167999999998</v>
          </cell>
          <cell r="V199">
            <v>16905.167999999998</v>
          </cell>
          <cell r="W199">
            <v>21799.908000000003</v>
          </cell>
          <cell r="X199">
            <v>27905.201493905581</v>
          </cell>
          <cell r="Y199">
            <v>41888.574506094425</v>
          </cell>
          <cell r="Z199">
            <v>0</v>
          </cell>
          <cell r="AA199">
            <v>30</v>
          </cell>
          <cell r="AB199">
            <v>40</v>
          </cell>
          <cell r="AC199">
            <v>0.23479399999999997</v>
          </cell>
          <cell r="AD199">
            <v>0.23479399999999997</v>
          </cell>
          <cell r="AE199">
            <v>0.30277650000000006</v>
          </cell>
          <cell r="AF199">
            <v>0.38757224297091081</v>
          </cell>
          <cell r="AG199">
            <v>0.5817857570290893</v>
          </cell>
        </row>
        <row r="200">
          <cell r="A200">
            <v>0</v>
          </cell>
          <cell r="B200" t="str">
            <v>Slovakia</v>
          </cell>
          <cell r="C200">
            <v>5875.9433590467033</v>
          </cell>
          <cell r="D200">
            <v>7661.950753527738</v>
          </cell>
          <cell r="E200">
            <v>10115.476916022984</v>
          </cell>
          <cell r="F200">
            <v>16378.452825934184</v>
          </cell>
          <cell r="G200">
            <v>24585.740462885846</v>
          </cell>
          <cell r="H200">
            <v>0</v>
          </cell>
          <cell r="I200">
            <v>9904.5947999999989</v>
          </cell>
          <cell r="J200">
            <v>9904.5947999999989</v>
          </cell>
          <cell r="K200">
            <v>12772.380000000001</v>
          </cell>
          <cell r="L200">
            <v>16349.421915859162</v>
          </cell>
          <cell r="M200">
            <v>24542.162084140837</v>
          </cell>
          <cell r="N200">
            <v>0</v>
          </cell>
          <cell r="O200">
            <v>9904.5947999999989</v>
          </cell>
          <cell r="P200">
            <v>9904.5947999999989</v>
          </cell>
          <cell r="Q200">
            <v>12772.380000000001</v>
          </cell>
          <cell r="R200">
            <v>16349.421915859162</v>
          </cell>
          <cell r="S200">
            <v>24542.162084140837</v>
          </cell>
          <cell r="T200">
            <v>0</v>
          </cell>
          <cell r="U200">
            <v>9904.5947999999989</v>
          </cell>
          <cell r="V200">
            <v>9904.5947999999989</v>
          </cell>
          <cell r="W200">
            <v>12772.380000000001</v>
          </cell>
          <cell r="X200">
            <v>16349.421915859162</v>
          </cell>
          <cell r="Y200">
            <v>24542.162084140837</v>
          </cell>
          <cell r="Z200">
            <v>0</v>
          </cell>
          <cell r="AA200">
            <v>30</v>
          </cell>
          <cell r="AB200">
            <v>40</v>
          </cell>
          <cell r="AC200">
            <v>0.13756381666666667</v>
          </cell>
          <cell r="AD200">
            <v>0.13756381666666667</v>
          </cell>
          <cell r="AE200">
            <v>0.17739416666666669</v>
          </cell>
          <cell r="AF200">
            <v>0.22707530438693282</v>
          </cell>
          <cell r="AG200">
            <v>0.34086336227973385</v>
          </cell>
        </row>
        <row r="201">
          <cell r="A201">
            <v>0</v>
          </cell>
          <cell r="B201" t="str">
            <v>Slovenia</v>
          </cell>
          <cell r="C201">
            <v>19818.971542501211</v>
          </cell>
          <cell r="D201">
            <v>25842.996548021183</v>
          </cell>
          <cell r="E201">
            <v>34118.495854597975</v>
          </cell>
          <cell r="F201">
            <v>55242.889631946869</v>
          </cell>
          <cell r="G201">
            <v>82925.253157019441</v>
          </cell>
          <cell r="H201">
            <v>0</v>
          </cell>
          <cell r="I201">
            <v>24136.752</v>
          </cell>
          <cell r="J201">
            <v>24136.752</v>
          </cell>
          <cell r="K201">
            <v>31125.347999999998</v>
          </cell>
          <cell r="L201">
            <v>39842.326461570454</v>
          </cell>
          <cell r="M201">
            <v>59807.425538429554</v>
          </cell>
          <cell r="N201">
            <v>0</v>
          </cell>
          <cell r="O201">
            <v>24136.752</v>
          </cell>
          <cell r="P201">
            <v>24136.752</v>
          </cell>
          <cell r="Q201">
            <v>31125.347999999998</v>
          </cell>
          <cell r="R201">
            <v>39842.326461570454</v>
          </cell>
          <cell r="S201">
            <v>59807.425538429554</v>
          </cell>
          <cell r="T201">
            <v>0</v>
          </cell>
          <cell r="U201">
            <v>24136.752</v>
          </cell>
          <cell r="V201">
            <v>24136.752</v>
          </cell>
          <cell r="W201">
            <v>31125.347999999998</v>
          </cell>
          <cell r="X201">
            <v>39842.326461570454</v>
          </cell>
          <cell r="Y201">
            <v>59807.425538429554</v>
          </cell>
          <cell r="Z201">
            <v>0</v>
          </cell>
          <cell r="AA201">
            <v>30</v>
          </cell>
          <cell r="AB201">
            <v>40</v>
          </cell>
          <cell r="AC201">
            <v>0.33523266666666662</v>
          </cell>
          <cell r="AD201">
            <v>0.33523266666666662</v>
          </cell>
          <cell r="AE201">
            <v>0.43229649999999997</v>
          </cell>
          <cell r="AF201">
            <v>0.55336564529958965</v>
          </cell>
          <cell r="AG201">
            <v>0.83065868803374376</v>
          </cell>
        </row>
        <row r="202">
          <cell r="A202">
            <v>0</v>
          </cell>
          <cell r="B202" t="str">
            <v>Spain</v>
          </cell>
          <cell r="C202">
            <v>23133.537326493355</v>
          </cell>
          <cell r="D202">
            <v>30165.032730888004</v>
          </cell>
          <cell r="E202">
            <v>39824.543654223409</v>
          </cell>
          <cell r="F202">
            <v>64481.824729574881</v>
          </cell>
          <cell r="G202">
            <v>96793.84397434369</v>
          </cell>
          <cell r="H202">
            <v>0</v>
          </cell>
          <cell r="I202">
            <v>29768.544000000002</v>
          </cell>
          <cell r="J202">
            <v>29768.544000000002</v>
          </cell>
          <cell r="K202">
            <v>38387.748</v>
          </cell>
          <cell r="L202">
            <v>49138.638684328624</v>
          </cell>
          <cell r="M202">
            <v>73762.145315671369</v>
          </cell>
          <cell r="N202">
            <v>0</v>
          </cell>
          <cell r="O202">
            <v>29768.544000000002</v>
          </cell>
          <cell r="P202">
            <v>29768.544000000002</v>
          </cell>
          <cell r="Q202">
            <v>38387.748</v>
          </cell>
          <cell r="R202">
            <v>49138.638684328624</v>
          </cell>
          <cell r="S202">
            <v>73762.145315671369</v>
          </cell>
          <cell r="T202">
            <v>0</v>
          </cell>
          <cell r="U202">
            <v>29768.544000000002</v>
          </cell>
          <cell r="V202">
            <v>29768.544000000002</v>
          </cell>
          <cell r="W202">
            <v>38387.748</v>
          </cell>
          <cell r="X202">
            <v>49138.638684328624</v>
          </cell>
          <cell r="Y202">
            <v>73762.145315671369</v>
          </cell>
          <cell r="Z202">
            <v>0</v>
          </cell>
          <cell r="AA202">
            <v>30</v>
          </cell>
          <cell r="AB202">
            <v>40</v>
          </cell>
          <cell r="AC202">
            <v>0.41345200000000004</v>
          </cell>
          <cell r="AD202">
            <v>0.41345200000000004</v>
          </cell>
          <cell r="AE202">
            <v>0.53316316666666663</v>
          </cell>
          <cell r="AF202">
            <v>0.6824810928378976</v>
          </cell>
          <cell r="AG202">
            <v>1.0244742404954357</v>
          </cell>
        </row>
        <row r="203">
          <cell r="A203">
            <v>0</v>
          </cell>
          <cell r="B203" t="str">
            <v>Sweden</v>
          </cell>
          <cell r="C203">
            <v>27620.144423519381</v>
          </cell>
          <cell r="D203">
            <v>36015.355058266352</v>
          </cell>
          <cell r="E203">
            <v>47548.268637269313</v>
          </cell>
          <cell r="F203">
            <v>76987.677525791107</v>
          </cell>
          <cell r="G203">
            <v>115566.41391013005</v>
          </cell>
          <cell r="H203">
            <v>0</v>
          </cell>
          <cell r="I203">
            <v>44078.195999999996</v>
          </cell>
          <cell r="J203">
            <v>44078.195999999996</v>
          </cell>
          <cell r="K203">
            <v>56840.615999999995</v>
          </cell>
          <cell r="L203">
            <v>72759.464404368788</v>
          </cell>
          <cell r="M203">
            <v>109219.43159563122</v>
          </cell>
          <cell r="N203">
            <v>0</v>
          </cell>
          <cell r="O203">
            <v>44078.195999999996</v>
          </cell>
          <cell r="P203">
            <v>44078.195999999996</v>
          </cell>
          <cell r="Q203">
            <v>56840.615999999995</v>
          </cell>
          <cell r="R203">
            <v>72759.464404368788</v>
          </cell>
          <cell r="S203">
            <v>109219.43159563122</v>
          </cell>
          <cell r="T203">
            <v>0</v>
          </cell>
          <cell r="U203">
            <v>44078.195999999996</v>
          </cell>
          <cell r="V203">
            <v>44078.195999999996</v>
          </cell>
          <cell r="W203">
            <v>56840.615999999995</v>
          </cell>
          <cell r="X203">
            <v>72759.464404368788</v>
          </cell>
          <cell r="Y203">
            <v>109219.43159563122</v>
          </cell>
          <cell r="Z203">
            <v>0</v>
          </cell>
          <cell r="AA203">
            <v>30</v>
          </cell>
          <cell r="AB203">
            <v>40</v>
          </cell>
          <cell r="AC203">
            <v>0.61219716666666657</v>
          </cell>
          <cell r="AD203">
            <v>0.61219716666666657</v>
          </cell>
          <cell r="AE203">
            <v>0.78945299999999996</v>
          </cell>
          <cell r="AF203">
            <v>1.0105481167273442</v>
          </cell>
          <cell r="AG203">
            <v>1.5169365499393226</v>
          </cell>
        </row>
        <row r="204">
          <cell r="A204">
            <v>0</v>
          </cell>
          <cell r="B204" t="str">
            <v>Switzerland</v>
          </cell>
          <cell r="C204">
            <v>30357.869527188766</v>
          </cell>
          <cell r="D204">
            <v>39585.218421349316</v>
          </cell>
          <cell r="E204">
            <v>52261.281237356248</v>
          </cell>
          <cell r="F204">
            <v>84618.741802778881</v>
          </cell>
          <cell r="G204">
            <v>127021.42542822317</v>
          </cell>
          <cell r="H204">
            <v>0</v>
          </cell>
          <cell r="I204">
            <v>52326</v>
          </cell>
          <cell r="J204">
            <v>52326</v>
          </cell>
          <cell r="K204">
            <v>67476.540000000008</v>
          </cell>
          <cell r="L204">
            <v>86374.015863913883</v>
          </cell>
          <cell r="M204">
            <v>129656.27213608609</v>
          </cell>
          <cell r="N204">
            <v>0</v>
          </cell>
          <cell r="O204">
            <v>52326</v>
          </cell>
          <cell r="P204">
            <v>52326</v>
          </cell>
          <cell r="Q204">
            <v>67476.540000000008</v>
          </cell>
          <cell r="R204">
            <v>86374.015863913883</v>
          </cell>
          <cell r="S204">
            <v>129656.27213608609</v>
          </cell>
          <cell r="T204">
            <v>0</v>
          </cell>
          <cell r="U204">
            <v>52326</v>
          </cell>
          <cell r="V204">
            <v>52326</v>
          </cell>
          <cell r="W204">
            <v>67476.540000000008</v>
          </cell>
          <cell r="X204">
            <v>86374.015863913883</v>
          </cell>
          <cell r="Y204">
            <v>129656.27213608609</v>
          </cell>
          <cell r="Z204">
            <v>0</v>
          </cell>
          <cell r="AA204">
            <v>30</v>
          </cell>
          <cell r="AB204">
            <v>40</v>
          </cell>
          <cell r="AC204">
            <v>0.72675000000000012</v>
          </cell>
          <cell r="AD204">
            <v>0.72675000000000012</v>
          </cell>
          <cell r="AE204">
            <v>0.93717416666666675</v>
          </cell>
          <cell r="AF204">
            <v>1.1996391092210259</v>
          </cell>
          <cell r="AG204">
            <v>1.8007815574456401</v>
          </cell>
        </row>
        <row r="205">
          <cell r="A205">
            <v>0</v>
          </cell>
          <cell r="B205" t="str">
            <v>Macedonia, FYR</v>
          </cell>
          <cell r="C205">
            <v>2072.4296144354439</v>
          </cell>
          <cell r="D205">
            <v>2702.3496782877432</v>
          </cell>
          <cell r="E205">
            <v>3567.7018384849134</v>
          </cell>
          <cell r="F205">
            <v>5776.6368055335943</v>
          </cell>
          <cell r="G205">
            <v>8671.3253540236201</v>
          </cell>
          <cell r="H205">
            <v>0</v>
          </cell>
          <cell r="I205">
            <v>5281.9535999999998</v>
          </cell>
          <cell r="J205">
            <v>5281.9535999999998</v>
          </cell>
          <cell r="K205">
            <v>6811.2959999999994</v>
          </cell>
          <cell r="L205">
            <v>8718.8706106333466</v>
          </cell>
          <cell r="M205">
            <v>13087.920589366653</v>
          </cell>
          <cell r="N205">
            <v>0</v>
          </cell>
          <cell r="O205">
            <v>5281.9535999999998</v>
          </cell>
          <cell r="P205">
            <v>5281.9535999999998</v>
          </cell>
          <cell r="Q205">
            <v>6811.2959999999994</v>
          </cell>
          <cell r="R205">
            <v>8718.8706106333466</v>
          </cell>
          <cell r="S205">
            <v>13087.920589366653</v>
          </cell>
          <cell r="T205">
            <v>0</v>
          </cell>
          <cell r="U205">
            <v>5281.9535999999998</v>
          </cell>
          <cell r="V205">
            <v>5281.9535999999998</v>
          </cell>
          <cell r="W205">
            <v>6811.2959999999994</v>
          </cell>
          <cell r="X205">
            <v>8718.8706106333466</v>
          </cell>
          <cell r="Y205">
            <v>13087.920589366653</v>
          </cell>
          <cell r="Z205">
            <v>0</v>
          </cell>
          <cell r="AA205">
            <v>30</v>
          </cell>
          <cell r="AB205">
            <v>40</v>
          </cell>
          <cell r="AC205">
            <v>7.3360466666666679E-2</v>
          </cell>
          <cell r="AD205">
            <v>7.3360466666666679E-2</v>
          </cell>
          <cell r="AE205">
            <v>9.4601333333333329E-2</v>
          </cell>
          <cell r="AF205">
            <v>0.12109542514768537</v>
          </cell>
          <cell r="AG205">
            <v>0.18177667485231463</v>
          </cell>
        </row>
        <row r="206">
          <cell r="A206">
            <v>0</v>
          </cell>
          <cell r="B206" t="str">
            <v>Tuvalu</v>
          </cell>
          <cell r="C206">
            <v>1731.7647808111581</v>
          </cell>
          <cell r="D206">
            <v>2258.1389330174784</v>
          </cell>
          <cell r="E206">
            <v>2981.2449838044186</v>
          </cell>
          <cell r="F206">
            <v>4827.0764428763041</v>
          </cell>
          <cell r="G206">
            <v>7245.9376890074464</v>
          </cell>
          <cell r="H206">
            <v>0</v>
          </cell>
          <cell r="I206">
            <v>7645.5792000000001</v>
          </cell>
          <cell r="J206">
            <v>7645.5792000000001</v>
          </cell>
          <cell r="K206">
            <v>9859.2924000000003</v>
          </cell>
          <cell r="L206">
            <v>12620.487538352027</v>
          </cell>
          <cell r="M206">
            <v>18944.648461647972</v>
          </cell>
          <cell r="N206">
            <v>0</v>
          </cell>
          <cell r="O206">
            <v>7645.5792000000001</v>
          </cell>
          <cell r="P206">
            <v>7645.5792000000001</v>
          </cell>
          <cell r="Q206">
            <v>9859.2924000000003</v>
          </cell>
          <cell r="R206">
            <v>12620.487538352027</v>
          </cell>
          <cell r="S206">
            <v>18944.648461647972</v>
          </cell>
          <cell r="T206">
            <v>0</v>
          </cell>
          <cell r="U206">
            <v>7645.5792000000001</v>
          </cell>
          <cell r="V206">
            <v>7645.5792000000001</v>
          </cell>
          <cell r="W206">
            <v>9859.2924000000003</v>
          </cell>
          <cell r="X206">
            <v>12620.487538352027</v>
          </cell>
          <cell r="Y206">
            <v>18944.648461647972</v>
          </cell>
          <cell r="Z206">
            <v>0</v>
          </cell>
          <cell r="AA206">
            <v>30</v>
          </cell>
          <cell r="AB206">
            <v>40</v>
          </cell>
          <cell r="AC206">
            <v>0.10618860000000001</v>
          </cell>
          <cell r="AD206">
            <v>0.10618860000000001</v>
          </cell>
          <cell r="AE206">
            <v>0.13693461666666668</v>
          </cell>
          <cell r="AF206">
            <v>0.17528454914377814</v>
          </cell>
          <cell r="AG206">
            <v>0.2631201175228885</v>
          </cell>
        </row>
        <row r="207">
          <cell r="A207">
            <v>0</v>
          </cell>
          <cell r="B207" t="str">
            <v>Ukraine</v>
          </cell>
          <cell r="C207">
            <v>1380.8534937011434</v>
          </cell>
          <cell r="D207">
            <v>1800.5672995955106</v>
          </cell>
          <cell r="E207">
            <v>2377.1487889579885</v>
          </cell>
          <cell r="F207">
            <v>3848.9553802948471</v>
          </cell>
          <cell r="G207">
            <v>5777.6774789934889</v>
          </cell>
          <cell r="H207">
            <v>0</v>
          </cell>
          <cell r="I207">
            <v>3789.4031999999997</v>
          </cell>
          <cell r="J207">
            <v>3789.4031999999997</v>
          </cell>
          <cell r="K207">
            <v>4886.5907999999999</v>
          </cell>
          <cell r="L207">
            <v>6255.1314390702109</v>
          </cell>
          <cell r="M207">
            <v>9389.5949609297877</v>
          </cell>
          <cell r="N207">
            <v>0</v>
          </cell>
          <cell r="O207">
            <v>3789.4031999999997</v>
          </cell>
          <cell r="P207">
            <v>3789.4031999999997</v>
          </cell>
          <cell r="Q207">
            <v>4886.5907999999999</v>
          </cell>
          <cell r="R207">
            <v>6255.1314390702109</v>
          </cell>
          <cell r="S207">
            <v>9389.5949609297877</v>
          </cell>
          <cell r="T207">
            <v>0</v>
          </cell>
          <cell r="U207">
            <v>3789.4031999999997</v>
          </cell>
          <cell r="V207">
            <v>3789.4031999999997</v>
          </cell>
          <cell r="W207">
            <v>4886.5907999999999</v>
          </cell>
          <cell r="X207">
            <v>6255.1314390702109</v>
          </cell>
          <cell r="Y207">
            <v>9389.5949609297877</v>
          </cell>
          <cell r="Z207">
            <v>0</v>
          </cell>
          <cell r="AA207">
            <v>30</v>
          </cell>
          <cell r="AB207">
            <v>40</v>
          </cell>
          <cell r="AC207">
            <v>5.2630599999999993E-2</v>
          </cell>
          <cell r="AD207">
            <v>5.2630599999999993E-2</v>
          </cell>
          <cell r="AE207">
            <v>6.7869316666666665E-2</v>
          </cell>
          <cell r="AF207">
            <v>8.6876825542641811E-2</v>
          </cell>
          <cell r="AG207">
            <v>0.13041104112402482</v>
          </cell>
        </row>
        <row r="208">
          <cell r="A208">
            <v>0</v>
          </cell>
          <cell r="B208" t="str">
            <v>United Kingdom</v>
          </cell>
          <cell r="C208">
            <v>26738.532044413387</v>
          </cell>
          <cell r="D208">
            <v>34865.77443441459</v>
          </cell>
          <cell r="E208">
            <v>46030.566861605228</v>
          </cell>
          <cell r="F208">
            <v>74530.293939934039</v>
          </cell>
          <cell r="G208">
            <v>111877.62866882989</v>
          </cell>
          <cell r="H208">
            <v>0</v>
          </cell>
          <cell r="I208">
            <v>39987.216</v>
          </cell>
          <cell r="J208">
            <v>39987.216</v>
          </cell>
          <cell r="K208">
            <v>51565.188000000002</v>
          </cell>
          <cell r="L208">
            <v>66006.519909241033</v>
          </cell>
          <cell r="M208">
            <v>99082.568090758999</v>
          </cell>
          <cell r="N208">
            <v>0</v>
          </cell>
          <cell r="O208">
            <v>39987.216</v>
          </cell>
          <cell r="P208">
            <v>39987.216</v>
          </cell>
          <cell r="Q208">
            <v>51565.188000000002</v>
          </cell>
          <cell r="R208">
            <v>66006.519909241033</v>
          </cell>
          <cell r="S208">
            <v>99082.568090758999</v>
          </cell>
          <cell r="T208">
            <v>0</v>
          </cell>
          <cell r="U208">
            <v>39987.216</v>
          </cell>
          <cell r="V208">
            <v>39987.216</v>
          </cell>
          <cell r="W208">
            <v>51565.188000000002</v>
          </cell>
          <cell r="X208">
            <v>66006.519909241033</v>
          </cell>
          <cell r="Y208">
            <v>99082.568090758999</v>
          </cell>
          <cell r="Z208">
            <v>0</v>
          </cell>
          <cell r="AA208">
            <v>30</v>
          </cell>
          <cell r="AB208">
            <v>40</v>
          </cell>
          <cell r="AC208">
            <v>0.55537800000000004</v>
          </cell>
          <cell r="AD208">
            <v>0.55537800000000004</v>
          </cell>
          <cell r="AE208">
            <v>0.7161831666666667</v>
          </cell>
          <cell r="AF208">
            <v>0.916757220961681</v>
          </cell>
          <cell r="AG208">
            <v>1.3761467790383195</v>
          </cell>
        </row>
        <row r="209">
          <cell r="A209">
            <v>0</v>
          </cell>
          <cell r="B209" t="str">
            <v>United States of America</v>
          </cell>
          <cell r="C209">
            <v>29033.281698523522</v>
          </cell>
          <cell r="D209">
            <v>37858.018873666486</v>
          </cell>
          <cell r="E209">
            <v>49980.994177835972</v>
          </cell>
          <cell r="F209">
            <v>80926.619884653366</v>
          </cell>
          <cell r="G209">
            <v>121479.17108948417</v>
          </cell>
          <cell r="H209">
            <v>0</v>
          </cell>
          <cell r="I209">
            <v>42779.688000000002</v>
          </cell>
          <cell r="J209">
            <v>42779.688000000002</v>
          </cell>
          <cell r="K209">
            <v>55166.16</v>
          </cell>
          <cell r="L209">
            <v>70616.048259217307</v>
          </cell>
          <cell r="M209">
            <v>106001.94374078268</v>
          </cell>
          <cell r="N209">
            <v>0</v>
          </cell>
          <cell r="O209">
            <v>42779.688000000002</v>
          </cell>
          <cell r="P209">
            <v>42779.688000000002</v>
          </cell>
          <cell r="Q209">
            <v>55166.16</v>
          </cell>
          <cell r="R209">
            <v>70616.048259217307</v>
          </cell>
          <cell r="S209">
            <v>106001.94374078268</v>
          </cell>
          <cell r="T209">
            <v>0</v>
          </cell>
          <cell r="U209">
            <v>42779.688000000002</v>
          </cell>
          <cell r="V209">
            <v>42779.688000000002</v>
          </cell>
          <cell r="W209">
            <v>55166.16</v>
          </cell>
          <cell r="X209">
            <v>70616.048259217307</v>
          </cell>
          <cell r="Y209">
            <v>106001.94374078268</v>
          </cell>
          <cell r="Z209">
            <v>0</v>
          </cell>
          <cell r="AA209">
            <v>30</v>
          </cell>
          <cell r="AB209">
            <v>40</v>
          </cell>
          <cell r="AC209">
            <v>0.59416233333333335</v>
          </cell>
          <cell r="AD209">
            <v>0.59416233333333335</v>
          </cell>
          <cell r="AE209">
            <v>0.76619666666666675</v>
          </cell>
          <cell r="AF209">
            <v>0.98077844804468484</v>
          </cell>
          <cell r="AG209">
            <v>1.4722492186219818</v>
          </cell>
        </row>
        <row r="210">
          <cell r="A210">
            <v>0</v>
          </cell>
          <cell r="B210" t="str">
            <v>AfrB</v>
          </cell>
          <cell r="C210">
            <v>2645.4758749182274</v>
          </cell>
          <cell r="D210">
            <v>3449.5747550156152</v>
          </cell>
          <cell r="E210">
            <v>4554.2049181652674</v>
          </cell>
          <cell r="F210">
            <v>7373.931158268465</v>
          </cell>
          <cell r="G210">
            <v>11069.028288270882</v>
          </cell>
          <cell r="I210">
            <v>9208.3973142857139</v>
          </cell>
          <cell r="J210">
            <v>9208.3973142857139</v>
          </cell>
          <cell r="K210">
            <v>11874.605485714286</v>
          </cell>
          <cell r="L210">
            <v>15200.2136284108</v>
          </cell>
          <cell r="M210">
            <v>22817.082371589204</v>
          </cell>
        </row>
        <row r="211">
          <cell r="A211">
            <v>0</v>
          </cell>
          <cell r="B211" t="str">
            <v>AfrD</v>
          </cell>
          <cell r="C211">
            <v>2645.3274526982846</v>
          </cell>
          <cell r="D211">
            <v>3449.3812194979218</v>
          </cell>
          <cell r="E211">
            <v>4553.9494082925685</v>
          </cell>
          <cell r="F211">
            <v>7373.5174500042576</v>
          </cell>
          <cell r="G211">
            <v>11068.407269660685</v>
          </cell>
          <cell r="I211">
            <v>2046.5730782608687</v>
          </cell>
          <cell r="J211">
            <v>2046.5730782608687</v>
          </cell>
          <cell r="K211">
            <v>2639.1399652173918</v>
          </cell>
          <cell r="L211">
            <v>3378.2586456756285</v>
          </cell>
          <cell r="M211">
            <v>5071.1133195417615</v>
          </cell>
        </row>
        <row r="212">
          <cell r="A212">
            <v>0</v>
          </cell>
          <cell r="B212" t="str">
            <v>AmrA</v>
          </cell>
          <cell r="C212">
            <v>28376.878426902018</v>
          </cell>
          <cell r="D212">
            <v>37002.100217834799</v>
          </cell>
          <cell r="E212">
            <v>48850.991430027585</v>
          </cell>
          <cell r="F212">
            <v>79096.978351011043</v>
          </cell>
          <cell r="G212">
            <v>118732.69116465154</v>
          </cell>
          <cell r="I212">
            <v>11547.375839999999</v>
          </cell>
          <cell r="J212">
            <v>11547.375839999999</v>
          </cell>
          <cell r="K212">
            <v>14890.813679999997</v>
          </cell>
          <cell r="L212">
            <v>19061.143543056802</v>
          </cell>
          <cell r="M212">
            <v>28612.7348569432</v>
          </cell>
        </row>
        <row r="213">
          <cell r="A213">
            <v>0</v>
          </cell>
          <cell r="B213" t="str">
            <v>AmrB</v>
          </cell>
          <cell r="C213">
            <v>4297.4292994982361</v>
          </cell>
          <cell r="D213">
            <v>5603.6434743415612</v>
          </cell>
          <cell r="E213">
            <v>7398.0541031572793</v>
          </cell>
          <cell r="F213">
            <v>11978.543487192217</v>
          </cell>
          <cell r="G213">
            <v>17981.024485608079</v>
          </cell>
          <cell r="I213">
            <v>7008.9977600000002</v>
          </cell>
          <cell r="J213">
            <v>7008.9977600000002</v>
          </cell>
          <cell r="K213">
            <v>9038.3902400000006</v>
          </cell>
          <cell r="L213">
            <v>11569.685892010337</v>
          </cell>
          <cell r="M213">
            <v>17367.287227989666</v>
          </cell>
        </row>
        <row r="214">
          <cell r="A214">
            <v>0</v>
          </cell>
          <cell r="B214" t="str">
            <v>AmrD</v>
          </cell>
          <cell r="C214">
            <v>2907.6336953534815</v>
          </cell>
          <cell r="D214">
            <v>3791.4160879029637</v>
          </cell>
          <cell r="E214">
            <v>5005.511409553561</v>
          </cell>
          <cell r="F214">
            <v>8104.6630990959447</v>
          </cell>
          <cell r="G214">
            <v>12165.932009034907</v>
          </cell>
          <cell r="I214">
            <v>2227.7616000000003</v>
          </cell>
          <cell r="J214">
            <v>2227.7616000000003</v>
          </cell>
          <cell r="K214">
            <v>2872.7892000000002</v>
          </cell>
          <cell r="L214">
            <v>3677.3436940128968</v>
          </cell>
          <cell r="M214">
            <v>5520.0707059871038</v>
          </cell>
        </row>
        <row r="215">
          <cell r="A215">
            <v>0</v>
          </cell>
          <cell r="B215" t="str">
            <v>EmrB</v>
          </cell>
          <cell r="C215">
            <v>7426.2563514425965</v>
          </cell>
          <cell r="D215">
            <v>9683.4851820384101</v>
          </cell>
          <cell r="E215">
            <v>12784.351397776905</v>
          </cell>
          <cell r="F215">
            <v>20699.755238132468</v>
          </cell>
          <cell r="G215">
            <v>31072.45936711114</v>
          </cell>
          <cell r="I215">
            <v>9795.7062000000005</v>
          </cell>
          <cell r="J215">
            <v>9795.7062000000005</v>
          </cell>
          <cell r="K215">
            <v>12631.965200000001</v>
          </cell>
          <cell r="L215">
            <v>16169.678800043306</v>
          </cell>
          <cell r="M215">
            <v>24272.349199956694</v>
          </cell>
        </row>
        <row r="216">
          <cell r="A216">
            <v>0</v>
          </cell>
          <cell r="B216" t="str">
            <v>EmrD</v>
          </cell>
          <cell r="C216">
            <v>1655.2271393888143</v>
          </cell>
          <cell r="D216">
            <v>2158.3374877795341</v>
          </cell>
          <cell r="E216">
            <v>2849.4849075568204</v>
          </cell>
          <cell r="F216">
            <v>4613.7373970677518</v>
          </cell>
          <cell r="G216">
            <v>6925.6938621580921</v>
          </cell>
          <cell r="I216">
            <v>2333.7456000000002</v>
          </cell>
          <cell r="J216">
            <v>2333.7456000000002</v>
          </cell>
          <cell r="K216">
            <v>3766.8335999999999</v>
          </cell>
          <cell r="L216">
            <v>4821.7742489056891</v>
          </cell>
          <cell r="M216">
            <v>7237.9785510943102</v>
          </cell>
        </row>
        <row r="217">
          <cell r="A217">
            <v>0</v>
          </cell>
          <cell r="B217" t="str">
            <v>EurA</v>
          </cell>
          <cell r="C217">
            <v>26126.121444697364</v>
          </cell>
          <cell r="D217">
            <v>34067.220131004178</v>
          </cell>
          <cell r="E217">
            <v>44976.297801128734</v>
          </cell>
          <cell r="F217">
            <v>72823.276444248331</v>
          </cell>
          <cell r="G217">
            <v>109315.22002373</v>
          </cell>
          <cell r="I217">
            <v>26302.44</v>
          </cell>
          <cell r="J217">
            <v>26302.44</v>
          </cell>
          <cell r="K217">
            <v>33918.083999999995</v>
          </cell>
          <cell r="L217">
            <v>43417.191198763707</v>
          </cell>
          <cell r="M217">
            <v>65173.664801236286</v>
          </cell>
        </row>
        <row r="218">
          <cell r="A218">
            <v>0</v>
          </cell>
          <cell r="B218" t="str">
            <v>EurB</v>
          </cell>
          <cell r="C218">
            <v>3011.3589610108415</v>
          </cell>
          <cell r="D218">
            <v>3926.6689024386383</v>
          </cell>
          <cell r="E218">
            <v>5184.0751679584073</v>
          </cell>
          <cell r="F218">
            <v>8393.7842268227741</v>
          </cell>
          <cell r="G218">
            <v>12599.93252692102</v>
          </cell>
          <cell r="I218">
            <v>5723.6693999999998</v>
          </cell>
          <cell r="J218">
            <v>5723.6693999999998</v>
          </cell>
          <cell r="K218">
            <v>7380.9062999999987</v>
          </cell>
          <cell r="L218">
            <v>9448.0057111859896</v>
          </cell>
          <cell r="M218">
            <v>14182.427288814011</v>
          </cell>
        </row>
        <row r="219">
          <cell r="A219">
            <v>0</v>
          </cell>
          <cell r="B219" t="str">
            <v>EurC</v>
          </cell>
          <cell r="C219">
            <v>3292.4284674838768</v>
          </cell>
          <cell r="D219">
            <v>4293.1701747150482</v>
          </cell>
          <cell r="E219">
            <v>5667.9382569632717</v>
          </cell>
          <cell r="F219">
            <v>9177.2301130887827</v>
          </cell>
          <cell r="G219">
            <v>13775.965295776463</v>
          </cell>
          <cell r="I219">
            <v>2833.2968999999998</v>
          </cell>
          <cell r="J219">
            <v>2833.2968999999998</v>
          </cell>
          <cell r="K219">
            <v>3653.6516999999999</v>
          </cell>
          <cell r="L219">
            <v>4676.8954345442653</v>
          </cell>
          <cell r="M219">
            <v>7020.5005654557344</v>
          </cell>
        </row>
        <row r="220">
          <cell r="A220">
            <v>0</v>
          </cell>
          <cell r="B220" t="str">
            <v>SearB</v>
          </cell>
          <cell r="C220">
            <v>1386.5848116980592</v>
          </cell>
          <cell r="D220">
            <v>1808.0406657534002</v>
          </cell>
          <cell r="E220">
            <v>2387.0152923181563</v>
          </cell>
          <cell r="F220">
            <v>3864.9307081200191</v>
          </cell>
          <cell r="G220">
            <v>5801.6580874119627</v>
          </cell>
          <cell r="I220">
            <v>5373.5640000000003</v>
          </cell>
          <cell r="J220">
            <v>5373.5640000000003</v>
          </cell>
          <cell r="K220">
            <v>6929.43</v>
          </cell>
          <cell r="L220">
            <v>8870.0903080490443</v>
          </cell>
          <cell r="M220">
            <v>13314.916891950958</v>
          </cell>
        </row>
        <row r="221">
          <cell r="A221">
            <v>0</v>
          </cell>
          <cell r="B221" t="str">
            <v>SearD</v>
          </cell>
          <cell r="C221">
            <v>1286.2736859171566</v>
          </cell>
          <cell r="D221">
            <v>1677.2397272826631</v>
          </cell>
          <cell r="E221">
            <v>2214.3289991981319</v>
          </cell>
          <cell r="F221">
            <v>3585.3260657455544</v>
          </cell>
          <cell r="G221">
            <v>5381.9427917918765</v>
          </cell>
          <cell r="I221">
            <v>1512.5532000000001</v>
          </cell>
          <cell r="J221">
            <v>1512.5532000000001</v>
          </cell>
          <cell r="K221">
            <v>1950.4988000000001</v>
          </cell>
          <cell r="L221">
            <v>2496.7569275236074</v>
          </cell>
          <cell r="M221">
            <v>3747.8886724763929</v>
          </cell>
        </row>
        <row r="222">
          <cell r="A222">
            <v>0</v>
          </cell>
          <cell r="B222" t="str">
            <v>WprA</v>
          </cell>
          <cell r="C222">
            <v>28189.157138220235</v>
          </cell>
          <cell r="D222">
            <v>36757.320583079781</v>
          </cell>
          <cell r="E222">
            <v>48527.82794013738</v>
          </cell>
          <cell r="F222">
            <v>78573.728877143236</v>
          </cell>
          <cell r="G222">
            <v>117947.23994416231</v>
          </cell>
          <cell r="I222">
            <v>48160.623999999989</v>
          </cell>
          <cell r="J222">
            <v>48160.623999999989</v>
          </cell>
          <cell r="K222">
            <v>62105.132000000005</v>
          </cell>
          <cell r="L222">
            <v>79498.299922926497</v>
          </cell>
          <cell r="M222">
            <v>119335.1160770735</v>
          </cell>
        </row>
        <row r="223">
          <cell r="A223">
            <v>0</v>
          </cell>
          <cell r="B223" t="str">
            <v>WprB</v>
          </cell>
          <cell r="C223">
            <v>1607.2204636562374</v>
          </cell>
          <cell r="D223">
            <v>2095.7390652237295</v>
          </cell>
          <cell r="E223">
            <v>2766.8410850223117</v>
          </cell>
          <cell r="F223">
            <v>4479.9248284688119</v>
          </cell>
          <cell r="G223">
            <v>6724.8274483881441</v>
          </cell>
          <cell r="I223">
            <v>9687.4074000000001</v>
          </cell>
          <cell r="J223">
            <v>9687.4074000000001</v>
          </cell>
          <cell r="K223">
            <v>12492.3063</v>
          </cell>
          <cell r="L223">
            <v>15990.909654611838</v>
          </cell>
          <cell r="M223">
            <v>24003.998345388161</v>
          </cell>
        </row>
        <row r="224">
          <cell r="A224">
            <v>0</v>
          </cell>
          <cell r="B224" t="str">
            <v>WprC</v>
          </cell>
          <cell r="C224">
            <v>0</v>
          </cell>
          <cell r="D224">
            <v>0</v>
          </cell>
          <cell r="E224">
            <v>0</v>
          </cell>
          <cell r="F224">
            <v>0</v>
          </cell>
          <cell r="G224">
            <v>0</v>
          </cell>
          <cell r="I224">
            <v>5201.9932500000004</v>
          </cell>
          <cell r="J224">
            <v>5201.9932500000004</v>
          </cell>
          <cell r="K224">
            <v>6708.1839</v>
          </cell>
          <cell r="L224">
            <v>8586.8804711136054</v>
          </cell>
          <cell r="M224">
            <v>12889.789828886394</v>
          </cell>
        </row>
      </sheetData>
      <sheetData sheetId="16"/>
      <sheetData sheetId="17">
        <row r="3">
          <cell r="A3" t="str">
            <v>Afghanistan</v>
          </cell>
        </row>
      </sheetData>
      <sheetData sheetId="18">
        <row r="3">
          <cell r="A3" t="str">
            <v>Afghanistan</v>
          </cell>
        </row>
      </sheetData>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BB060-B0EF-4DEC-A3E1-13C9FCBC6AD0}">
  <dimension ref="A1:EX99"/>
  <sheetViews>
    <sheetView zoomScale="61" zoomScaleNormal="61" workbookViewId="0">
      <selection activeCell="L34" sqref="L34"/>
    </sheetView>
  </sheetViews>
  <sheetFormatPr defaultRowHeight="10.5" x14ac:dyDescent="0.25"/>
  <cols>
    <col min="3" max="3" width="25.625" customWidth="1"/>
    <col min="4" max="154" width="11" customWidth="1"/>
    <col min="260" max="266" width="11" customWidth="1"/>
    <col min="267" max="322" width="1" customWidth="1"/>
    <col min="325" max="325" width="18" customWidth="1"/>
    <col min="326" max="410" width="9.25" bestFit="1" customWidth="1"/>
    <col min="516" max="522" width="11" customWidth="1"/>
    <col min="523" max="578" width="1" customWidth="1"/>
    <col min="581" max="581" width="18" customWidth="1"/>
    <col min="582" max="666" width="9.25" bestFit="1" customWidth="1"/>
    <col min="772" max="778" width="11" customWidth="1"/>
    <col min="779" max="834" width="1" customWidth="1"/>
    <col min="837" max="837" width="18" customWidth="1"/>
    <col min="838" max="922" width="9.25" bestFit="1" customWidth="1"/>
    <col min="1028" max="1034" width="11" customWidth="1"/>
    <col min="1035" max="1090" width="1" customWidth="1"/>
    <col min="1093" max="1093" width="18" customWidth="1"/>
    <col min="1094" max="1178" width="9.25" bestFit="1" customWidth="1"/>
    <col min="1284" max="1290" width="11" customWidth="1"/>
    <col min="1291" max="1346" width="1" customWidth="1"/>
    <col min="1349" max="1349" width="18" customWidth="1"/>
    <col min="1350" max="1434" width="9.25" bestFit="1" customWidth="1"/>
    <col min="1540" max="1546" width="11" customWidth="1"/>
    <col min="1547" max="1602" width="1" customWidth="1"/>
    <col min="1605" max="1605" width="18" customWidth="1"/>
    <col min="1606" max="1690" width="9.25" bestFit="1" customWidth="1"/>
    <col min="1796" max="1802" width="11" customWidth="1"/>
    <col min="1803" max="1858" width="1" customWidth="1"/>
    <col min="1861" max="1861" width="18" customWidth="1"/>
    <col min="1862" max="1946" width="9.25" bestFit="1" customWidth="1"/>
    <col min="2052" max="2058" width="11" customWidth="1"/>
    <col min="2059" max="2114" width="1" customWidth="1"/>
    <col min="2117" max="2117" width="18" customWidth="1"/>
    <col min="2118" max="2202" width="9.25" bestFit="1" customWidth="1"/>
    <col min="2308" max="2314" width="11" customWidth="1"/>
    <col min="2315" max="2370" width="1" customWidth="1"/>
    <col min="2373" max="2373" width="18" customWidth="1"/>
    <col min="2374" max="2458" width="9.25" bestFit="1" customWidth="1"/>
    <col min="2564" max="2570" width="11" customWidth="1"/>
    <col min="2571" max="2626" width="1" customWidth="1"/>
    <col min="2629" max="2629" width="18" customWidth="1"/>
    <col min="2630" max="2714" width="9.25" bestFit="1" customWidth="1"/>
    <col min="2820" max="2826" width="11" customWidth="1"/>
    <col min="2827" max="2882" width="1" customWidth="1"/>
    <col min="2885" max="2885" width="18" customWidth="1"/>
    <col min="2886" max="2970" width="9.25" bestFit="1" customWidth="1"/>
    <col min="3076" max="3082" width="11" customWidth="1"/>
    <col min="3083" max="3138" width="1" customWidth="1"/>
    <col min="3141" max="3141" width="18" customWidth="1"/>
    <col min="3142" max="3226" width="9.25" bestFit="1" customWidth="1"/>
    <col min="3332" max="3338" width="11" customWidth="1"/>
    <col min="3339" max="3394" width="1" customWidth="1"/>
    <col min="3397" max="3397" width="18" customWidth="1"/>
    <col min="3398" max="3482" width="9.25" bestFit="1" customWidth="1"/>
    <col min="3588" max="3594" width="11" customWidth="1"/>
    <col min="3595" max="3650" width="1" customWidth="1"/>
    <col min="3653" max="3653" width="18" customWidth="1"/>
    <col min="3654" max="3738" width="9.25" bestFit="1" customWidth="1"/>
    <col min="3844" max="3850" width="11" customWidth="1"/>
    <col min="3851" max="3906" width="1" customWidth="1"/>
    <col min="3909" max="3909" width="18" customWidth="1"/>
    <col min="3910" max="3994" width="9.25" bestFit="1" customWidth="1"/>
    <col min="4100" max="4106" width="11" customWidth="1"/>
    <col min="4107" max="4162" width="1" customWidth="1"/>
    <col min="4165" max="4165" width="18" customWidth="1"/>
    <col min="4166" max="4250" width="9.25" bestFit="1" customWidth="1"/>
    <col min="4356" max="4362" width="11" customWidth="1"/>
    <col min="4363" max="4418" width="1" customWidth="1"/>
    <col min="4421" max="4421" width="18" customWidth="1"/>
    <col min="4422" max="4506" width="9.25" bestFit="1" customWidth="1"/>
    <col min="4612" max="4618" width="11" customWidth="1"/>
    <col min="4619" max="4674" width="1" customWidth="1"/>
    <col min="4677" max="4677" width="18" customWidth="1"/>
    <col min="4678" max="4762" width="9.25" bestFit="1" customWidth="1"/>
    <col min="4868" max="4874" width="11" customWidth="1"/>
    <col min="4875" max="4930" width="1" customWidth="1"/>
    <col min="4933" max="4933" width="18" customWidth="1"/>
    <col min="4934" max="5018" width="9.25" bestFit="1" customWidth="1"/>
    <col min="5124" max="5130" width="11" customWidth="1"/>
    <col min="5131" max="5186" width="1" customWidth="1"/>
    <col min="5189" max="5189" width="18" customWidth="1"/>
    <col min="5190" max="5274" width="9.25" bestFit="1" customWidth="1"/>
    <col min="5380" max="5386" width="11" customWidth="1"/>
    <col min="5387" max="5442" width="1" customWidth="1"/>
    <col min="5445" max="5445" width="18" customWidth="1"/>
    <col min="5446" max="5530" width="9.25" bestFit="1" customWidth="1"/>
    <col min="5636" max="5642" width="11" customWidth="1"/>
    <col min="5643" max="5698" width="1" customWidth="1"/>
    <col min="5701" max="5701" width="18" customWidth="1"/>
    <col min="5702" max="5786" width="9.25" bestFit="1" customWidth="1"/>
    <col min="5892" max="5898" width="11" customWidth="1"/>
    <col min="5899" max="5954" width="1" customWidth="1"/>
    <col min="5957" max="5957" width="18" customWidth="1"/>
    <col min="5958" max="6042" width="9.25" bestFit="1" customWidth="1"/>
    <col min="6148" max="6154" width="11" customWidth="1"/>
    <col min="6155" max="6210" width="1" customWidth="1"/>
    <col min="6213" max="6213" width="18" customWidth="1"/>
    <col min="6214" max="6298" width="9.25" bestFit="1" customWidth="1"/>
    <col min="6404" max="6410" width="11" customWidth="1"/>
    <col min="6411" max="6466" width="1" customWidth="1"/>
    <col min="6469" max="6469" width="18" customWidth="1"/>
    <col min="6470" max="6554" width="9.25" bestFit="1" customWidth="1"/>
    <col min="6660" max="6666" width="11" customWidth="1"/>
    <col min="6667" max="6722" width="1" customWidth="1"/>
    <col min="6725" max="6725" width="18" customWidth="1"/>
    <col min="6726" max="6810" width="9.25" bestFit="1" customWidth="1"/>
    <col min="6916" max="6922" width="11" customWidth="1"/>
    <col min="6923" max="6978" width="1" customWidth="1"/>
    <col min="6981" max="6981" width="18" customWidth="1"/>
    <col min="6982" max="7066" width="9.25" bestFit="1" customWidth="1"/>
    <col min="7172" max="7178" width="11" customWidth="1"/>
    <col min="7179" max="7234" width="1" customWidth="1"/>
    <col min="7237" max="7237" width="18" customWidth="1"/>
    <col min="7238" max="7322" width="9.25" bestFit="1" customWidth="1"/>
    <col min="7428" max="7434" width="11" customWidth="1"/>
    <col min="7435" max="7490" width="1" customWidth="1"/>
    <col min="7493" max="7493" width="18" customWidth="1"/>
    <col min="7494" max="7578" width="9.25" bestFit="1" customWidth="1"/>
    <col min="7684" max="7690" width="11" customWidth="1"/>
    <col min="7691" max="7746" width="1" customWidth="1"/>
    <col min="7749" max="7749" width="18" customWidth="1"/>
    <col min="7750" max="7834" width="9.25" bestFit="1" customWidth="1"/>
    <col min="7940" max="7946" width="11" customWidth="1"/>
    <col min="7947" max="8002" width="1" customWidth="1"/>
    <col min="8005" max="8005" width="18" customWidth="1"/>
    <col min="8006" max="8090" width="9.25" bestFit="1" customWidth="1"/>
    <col min="8196" max="8202" width="11" customWidth="1"/>
    <col min="8203" max="8258" width="1" customWidth="1"/>
    <col min="8261" max="8261" width="18" customWidth="1"/>
    <col min="8262" max="8346" width="9.25" bestFit="1" customWidth="1"/>
    <col min="8452" max="8458" width="11" customWidth="1"/>
    <col min="8459" max="8514" width="1" customWidth="1"/>
    <col min="8517" max="8517" width="18" customWidth="1"/>
    <col min="8518" max="8602" width="9.25" bestFit="1" customWidth="1"/>
    <col min="8708" max="8714" width="11" customWidth="1"/>
    <col min="8715" max="8770" width="1" customWidth="1"/>
    <col min="8773" max="8773" width="18" customWidth="1"/>
    <col min="8774" max="8858" width="9.25" bestFit="1" customWidth="1"/>
    <col min="8964" max="8970" width="11" customWidth="1"/>
    <col min="8971" max="9026" width="1" customWidth="1"/>
    <col min="9029" max="9029" width="18" customWidth="1"/>
    <col min="9030" max="9114" width="9.25" bestFit="1" customWidth="1"/>
    <col min="9220" max="9226" width="11" customWidth="1"/>
    <col min="9227" max="9282" width="1" customWidth="1"/>
    <col min="9285" max="9285" width="18" customWidth="1"/>
    <col min="9286" max="9370" width="9.25" bestFit="1" customWidth="1"/>
    <col min="9476" max="9482" width="11" customWidth="1"/>
    <col min="9483" max="9538" width="1" customWidth="1"/>
    <col min="9541" max="9541" width="18" customWidth="1"/>
    <col min="9542" max="9626" width="9.25" bestFit="1" customWidth="1"/>
    <col min="9732" max="9738" width="11" customWidth="1"/>
    <col min="9739" max="9794" width="1" customWidth="1"/>
    <col min="9797" max="9797" width="18" customWidth="1"/>
    <col min="9798" max="9882" width="9.25" bestFit="1" customWidth="1"/>
    <col min="9988" max="9994" width="11" customWidth="1"/>
    <col min="9995" max="10050" width="1" customWidth="1"/>
    <col min="10053" max="10053" width="18" customWidth="1"/>
    <col min="10054" max="10138" width="9.25" bestFit="1" customWidth="1"/>
    <col min="10244" max="10250" width="11" customWidth="1"/>
    <col min="10251" max="10306" width="1" customWidth="1"/>
    <col min="10309" max="10309" width="18" customWidth="1"/>
    <col min="10310" max="10394" width="9.25" bestFit="1" customWidth="1"/>
    <col min="10500" max="10506" width="11" customWidth="1"/>
    <col min="10507" max="10562" width="1" customWidth="1"/>
    <col min="10565" max="10565" width="18" customWidth="1"/>
    <col min="10566" max="10650" width="9.25" bestFit="1" customWidth="1"/>
    <col min="10756" max="10762" width="11" customWidth="1"/>
    <col min="10763" max="10818" width="1" customWidth="1"/>
    <col min="10821" max="10821" width="18" customWidth="1"/>
    <col min="10822" max="10906" width="9.25" bestFit="1" customWidth="1"/>
    <col min="11012" max="11018" width="11" customWidth="1"/>
    <col min="11019" max="11074" width="1" customWidth="1"/>
    <col min="11077" max="11077" width="18" customWidth="1"/>
    <col min="11078" max="11162" width="9.25" bestFit="1" customWidth="1"/>
    <col min="11268" max="11274" width="11" customWidth="1"/>
    <col min="11275" max="11330" width="1" customWidth="1"/>
    <col min="11333" max="11333" width="18" customWidth="1"/>
    <col min="11334" max="11418" width="9.25" bestFit="1" customWidth="1"/>
    <col min="11524" max="11530" width="11" customWidth="1"/>
    <col min="11531" max="11586" width="1" customWidth="1"/>
    <col min="11589" max="11589" width="18" customWidth="1"/>
    <col min="11590" max="11674" width="9.25" bestFit="1" customWidth="1"/>
    <col min="11780" max="11786" width="11" customWidth="1"/>
    <col min="11787" max="11842" width="1" customWidth="1"/>
    <col min="11845" max="11845" width="18" customWidth="1"/>
    <col min="11846" max="11930" width="9.25" bestFit="1" customWidth="1"/>
    <col min="12036" max="12042" width="11" customWidth="1"/>
    <col min="12043" max="12098" width="1" customWidth="1"/>
    <col min="12101" max="12101" width="18" customWidth="1"/>
    <col min="12102" max="12186" width="9.25" bestFit="1" customWidth="1"/>
    <col min="12292" max="12298" width="11" customWidth="1"/>
    <col min="12299" max="12354" width="1" customWidth="1"/>
    <col min="12357" max="12357" width="18" customWidth="1"/>
    <col min="12358" max="12442" width="9.25" bestFit="1" customWidth="1"/>
    <col min="12548" max="12554" width="11" customWidth="1"/>
    <col min="12555" max="12610" width="1" customWidth="1"/>
    <col min="12613" max="12613" width="18" customWidth="1"/>
    <col min="12614" max="12698" width="9.25" bestFit="1" customWidth="1"/>
    <col min="12804" max="12810" width="11" customWidth="1"/>
    <col min="12811" max="12866" width="1" customWidth="1"/>
    <col min="12869" max="12869" width="18" customWidth="1"/>
    <col min="12870" max="12954" width="9.25" bestFit="1" customWidth="1"/>
    <col min="13060" max="13066" width="11" customWidth="1"/>
    <col min="13067" max="13122" width="1" customWidth="1"/>
    <col min="13125" max="13125" width="18" customWidth="1"/>
    <col min="13126" max="13210" width="9.25" bestFit="1" customWidth="1"/>
    <col min="13316" max="13322" width="11" customWidth="1"/>
    <col min="13323" max="13378" width="1" customWidth="1"/>
    <col min="13381" max="13381" width="18" customWidth="1"/>
    <col min="13382" max="13466" width="9.25" bestFit="1" customWidth="1"/>
    <col min="13572" max="13578" width="11" customWidth="1"/>
    <col min="13579" max="13634" width="1" customWidth="1"/>
    <col min="13637" max="13637" width="18" customWidth="1"/>
    <col min="13638" max="13722" width="9.25" bestFit="1" customWidth="1"/>
    <col min="13828" max="13834" width="11" customWidth="1"/>
    <col min="13835" max="13890" width="1" customWidth="1"/>
    <col min="13893" max="13893" width="18" customWidth="1"/>
    <col min="13894" max="13978" width="9.25" bestFit="1" customWidth="1"/>
    <col min="14084" max="14090" width="11" customWidth="1"/>
    <col min="14091" max="14146" width="1" customWidth="1"/>
    <col min="14149" max="14149" width="18" customWidth="1"/>
    <col min="14150" max="14234" width="9.25" bestFit="1" customWidth="1"/>
    <col min="14340" max="14346" width="11" customWidth="1"/>
    <col min="14347" max="14402" width="1" customWidth="1"/>
    <col min="14405" max="14405" width="18" customWidth="1"/>
    <col min="14406" max="14490" width="9.25" bestFit="1" customWidth="1"/>
    <col min="14596" max="14602" width="11" customWidth="1"/>
    <col min="14603" max="14658" width="1" customWidth="1"/>
    <col min="14661" max="14661" width="18" customWidth="1"/>
    <col min="14662" max="14746" width="9.25" bestFit="1" customWidth="1"/>
    <col min="14852" max="14858" width="11" customWidth="1"/>
    <col min="14859" max="14914" width="1" customWidth="1"/>
    <col min="14917" max="14917" width="18" customWidth="1"/>
    <col min="14918" max="15002" width="9.25" bestFit="1" customWidth="1"/>
    <col min="15108" max="15114" width="11" customWidth="1"/>
    <col min="15115" max="15170" width="1" customWidth="1"/>
    <col min="15173" max="15173" width="18" customWidth="1"/>
    <col min="15174" max="15258" width="9.25" bestFit="1" customWidth="1"/>
    <col min="15364" max="15370" width="11" customWidth="1"/>
    <col min="15371" max="15426" width="1" customWidth="1"/>
    <col min="15429" max="15429" width="18" customWidth="1"/>
    <col min="15430" max="15514" width="9.25" bestFit="1" customWidth="1"/>
    <col min="15620" max="15626" width="11" customWidth="1"/>
    <col min="15627" max="15682" width="1" customWidth="1"/>
    <col min="15685" max="15685" width="18" customWidth="1"/>
    <col min="15686" max="15770" width="9.25" bestFit="1" customWidth="1"/>
    <col min="15876" max="15882" width="11" customWidth="1"/>
    <col min="15883" max="15938" width="1" customWidth="1"/>
    <col min="15941" max="15941" width="18" customWidth="1"/>
    <col min="15942" max="16026" width="9.25" bestFit="1" customWidth="1"/>
    <col min="16132" max="16138" width="11" customWidth="1"/>
    <col min="16139" max="16194" width="1" customWidth="1"/>
    <col min="16197" max="16197" width="18" customWidth="1"/>
    <col min="16198" max="16282" width="9.25" bestFit="1" customWidth="1"/>
  </cols>
  <sheetData>
    <row r="1" spans="1:154" x14ac:dyDescent="0.25">
      <c r="A1" t="s">
        <v>0</v>
      </c>
      <c r="B1" t="s">
        <v>1</v>
      </c>
      <c r="C1" t="s">
        <v>2</v>
      </c>
      <c r="D1">
        <v>1950</v>
      </c>
      <c r="E1">
        <v>1951</v>
      </c>
      <c r="F1">
        <v>1952</v>
      </c>
      <c r="G1">
        <v>1953</v>
      </c>
      <c r="H1">
        <v>1954</v>
      </c>
      <c r="I1">
        <v>1955</v>
      </c>
      <c r="J1">
        <v>1956</v>
      </c>
      <c r="K1">
        <v>1957</v>
      </c>
      <c r="L1">
        <v>1958</v>
      </c>
      <c r="M1">
        <v>1959</v>
      </c>
      <c r="N1">
        <v>1960</v>
      </c>
      <c r="O1">
        <v>1961</v>
      </c>
      <c r="P1">
        <v>1962</v>
      </c>
      <c r="Q1">
        <v>1963</v>
      </c>
      <c r="R1">
        <v>1964</v>
      </c>
      <c r="S1">
        <v>1965</v>
      </c>
      <c r="T1">
        <v>1966</v>
      </c>
      <c r="U1">
        <v>1967</v>
      </c>
      <c r="V1">
        <v>1968</v>
      </c>
      <c r="W1">
        <v>1969</v>
      </c>
      <c r="X1">
        <v>1970</v>
      </c>
      <c r="Y1">
        <v>1971</v>
      </c>
      <c r="Z1">
        <v>1972</v>
      </c>
      <c r="AA1">
        <v>1973</v>
      </c>
      <c r="AB1">
        <v>1974</v>
      </c>
      <c r="AC1">
        <v>1975</v>
      </c>
      <c r="AD1">
        <v>1976</v>
      </c>
      <c r="AE1">
        <v>1977</v>
      </c>
      <c r="AF1">
        <v>1978</v>
      </c>
      <c r="AG1">
        <v>1979</v>
      </c>
      <c r="AH1">
        <v>1980</v>
      </c>
      <c r="AI1">
        <v>1981</v>
      </c>
      <c r="AJ1">
        <v>1982</v>
      </c>
      <c r="AK1">
        <v>1983</v>
      </c>
      <c r="AL1">
        <v>1984</v>
      </c>
      <c r="AM1">
        <v>1985</v>
      </c>
      <c r="AN1">
        <v>1986</v>
      </c>
      <c r="AO1">
        <v>1987</v>
      </c>
      <c r="AP1">
        <v>1988</v>
      </c>
      <c r="AQ1">
        <v>1989</v>
      </c>
      <c r="AR1">
        <v>1990</v>
      </c>
      <c r="AS1">
        <v>1991</v>
      </c>
      <c r="AT1">
        <v>1992</v>
      </c>
      <c r="AU1">
        <v>1993</v>
      </c>
      <c r="AV1">
        <v>1994</v>
      </c>
      <c r="AW1">
        <v>1995</v>
      </c>
      <c r="AX1">
        <v>1996</v>
      </c>
      <c r="AY1">
        <v>1997</v>
      </c>
      <c r="AZ1">
        <v>1998</v>
      </c>
      <c r="BA1">
        <v>1999</v>
      </c>
      <c r="BB1">
        <v>2000</v>
      </c>
      <c r="BC1">
        <v>2001</v>
      </c>
      <c r="BD1">
        <v>2002</v>
      </c>
      <c r="BE1">
        <v>2003</v>
      </c>
      <c r="BF1">
        <v>2004</v>
      </c>
      <c r="BG1">
        <v>2005</v>
      </c>
      <c r="BH1">
        <v>2006</v>
      </c>
      <c r="BI1">
        <v>2007</v>
      </c>
      <c r="BJ1">
        <v>2008</v>
      </c>
      <c r="BK1">
        <v>2009</v>
      </c>
      <c r="BL1">
        <v>2010</v>
      </c>
      <c r="BM1">
        <v>2011</v>
      </c>
      <c r="BN1">
        <v>2012</v>
      </c>
      <c r="BO1">
        <v>2013</v>
      </c>
      <c r="BP1">
        <v>2014</v>
      </c>
      <c r="BQ1">
        <v>2015</v>
      </c>
      <c r="BR1">
        <v>2016</v>
      </c>
      <c r="BS1">
        <v>2017</v>
      </c>
      <c r="BT1">
        <v>2018</v>
      </c>
      <c r="BU1">
        <v>2019</v>
      </c>
      <c r="BV1">
        <v>2020</v>
      </c>
      <c r="BW1">
        <v>2021</v>
      </c>
      <c r="BX1">
        <v>2022</v>
      </c>
      <c r="BY1">
        <v>2023</v>
      </c>
      <c r="BZ1">
        <v>2024</v>
      </c>
      <c r="CA1">
        <v>2025</v>
      </c>
      <c r="CB1">
        <v>2026</v>
      </c>
      <c r="CC1">
        <v>2027</v>
      </c>
      <c r="CD1">
        <v>2028</v>
      </c>
      <c r="CE1">
        <v>2029</v>
      </c>
      <c r="CF1">
        <v>2030</v>
      </c>
      <c r="CG1">
        <v>2031</v>
      </c>
      <c r="CH1">
        <v>2032</v>
      </c>
      <c r="CI1">
        <v>2033</v>
      </c>
      <c r="CJ1">
        <v>2034</v>
      </c>
      <c r="CK1">
        <v>2035</v>
      </c>
      <c r="CL1">
        <v>2036</v>
      </c>
      <c r="CM1">
        <v>2037</v>
      </c>
      <c r="CN1">
        <v>2038</v>
      </c>
      <c r="CO1">
        <v>2039</v>
      </c>
      <c r="CP1">
        <v>2040</v>
      </c>
      <c r="CQ1">
        <v>2041</v>
      </c>
      <c r="CR1">
        <v>2042</v>
      </c>
      <c r="CS1">
        <v>2043</v>
      </c>
      <c r="CT1">
        <v>2044</v>
      </c>
      <c r="CU1">
        <v>2045</v>
      </c>
      <c r="CV1">
        <v>2046</v>
      </c>
      <c r="CW1">
        <v>2047</v>
      </c>
      <c r="CX1">
        <v>2048</v>
      </c>
      <c r="CY1">
        <v>2049</v>
      </c>
      <c r="CZ1">
        <v>2050</v>
      </c>
      <c r="DA1">
        <v>2051</v>
      </c>
      <c r="DB1">
        <v>2052</v>
      </c>
      <c r="DC1">
        <v>2053</v>
      </c>
      <c r="DD1">
        <v>2054</v>
      </c>
      <c r="DE1">
        <v>2055</v>
      </c>
      <c r="DF1">
        <v>2056</v>
      </c>
      <c r="DG1">
        <v>2057</v>
      </c>
      <c r="DH1">
        <v>2058</v>
      </c>
      <c r="DI1">
        <v>2059</v>
      </c>
      <c r="DJ1">
        <v>2060</v>
      </c>
      <c r="DK1">
        <v>2061</v>
      </c>
      <c r="DL1">
        <v>2062</v>
      </c>
      <c r="DM1">
        <v>2063</v>
      </c>
      <c r="DN1">
        <v>2064</v>
      </c>
      <c r="DO1">
        <v>2065</v>
      </c>
      <c r="DP1">
        <v>2066</v>
      </c>
      <c r="DQ1">
        <v>2067</v>
      </c>
      <c r="DR1">
        <v>2068</v>
      </c>
      <c r="DS1">
        <v>2069</v>
      </c>
      <c r="DT1">
        <v>2070</v>
      </c>
      <c r="DU1">
        <v>2071</v>
      </c>
      <c r="DV1">
        <v>2072</v>
      </c>
      <c r="DW1">
        <v>2073</v>
      </c>
      <c r="DX1">
        <v>2074</v>
      </c>
      <c r="DY1">
        <v>2075</v>
      </c>
      <c r="DZ1">
        <v>2076</v>
      </c>
      <c r="EA1">
        <v>2077</v>
      </c>
      <c r="EB1">
        <v>2078</v>
      </c>
      <c r="EC1">
        <v>2079</v>
      </c>
      <c r="ED1">
        <v>2080</v>
      </c>
      <c r="EE1">
        <v>2081</v>
      </c>
      <c r="EF1">
        <v>2082</v>
      </c>
      <c r="EG1">
        <v>2083</v>
      </c>
      <c r="EH1">
        <v>2084</v>
      </c>
      <c r="EI1">
        <v>2085</v>
      </c>
      <c r="EJ1">
        <v>2086</v>
      </c>
      <c r="EK1">
        <v>2087</v>
      </c>
      <c r="EL1">
        <v>2088</v>
      </c>
      <c r="EM1">
        <v>2089</v>
      </c>
      <c r="EN1">
        <v>2090</v>
      </c>
      <c r="EO1">
        <v>2091</v>
      </c>
      <c r="EP1">
        <v>2092</v>
      </c>
      <c r="EQ1">
        <v>2093</v>
      </c>
      <c r="ER1">
        <v>2094</v>
      </c>
      <c r="ES1">
        <v>2095</v>
      </c>
      <c r="ET1">
        <v>2096</v>
      </c>
      <c r="EU1">
        <v>2097</v>
      </c>
      <c r="EV1">
        <v>2098</v>
      </c>
      <c r="EW1">
        <v>2099</v>
      </c>
      <c r="EX1">
        <v>2100</v>
      </c>
    </row>
    <row r="2" spans="1:154" ht="11.5" x14ac:dyDescent="0.25">
      <c r="A2" s="1">
        <v>20</v>
      </c>
      <c r="B2" s="2" t="s">
        <v>5</v>
      </c>
      <c r="C2" s="7" t="s">
        <v>9</v>
      </c>
      <c r="D2" s="5">
        <v>549328.85900000005</v>
      </c>
      <c r="E2" s="5">
        <v>554324.50600000005</v>
      </c>
      <c r="F2" s="5">
        <v>559694.36199999996</v>
      </c>
      <c r="G2" s="5">
        <v>565281.96400000004</v>
      </c>
      <c r="H2" s="5">
        <v>570969.74</v>
      </c>
      <c r="I2" s="5">
        <v>576678.76399999997</v>
      </c>
      <c r="J2" s="5">
        <v>582371.31799999997</v>
      </c>
      <c r="K2" s="5">
        <v>588048.223</v>
      </c>
      <c r="L2" s="5">
        <v>593743.35699999996</v>
      </c>
      <c r="M2" s="5">
        <v>599513.22900000005</v>
      </c>
      <c r="N2" s="5">
        <v>605406.96600000001</v>
      </c>
      <c r="O2" s="5">
        <v>611434.03500000003</v>
      </c>
      <c r="P2" s="5">
        <v>617536.17000000004</v>
      </c>
      <c r="Q2" s="5">
        <v>623575.13300000003</v>
      </c>
      <c r="R2" s="5">
        <v>629367.16599999997</v>
      </c>
      <c r="S2" s="5">
        <v>634783.19099999999</v>
      </c>
      <c r="T2" s="5">
        <v>639761.94099999999</v>
      </c>
      <c r="U2" s="5">
        <v>644345.49199999997</v>
      </c>
      <c r="V2" s="5">
        <v>648636.12100000004</v>
      </c>
      <c r="W2" s="5">
        <v>652789.65300000005</v>
      </c>
      <c r="X2" s="5">
        <v>656919.37</v>
      </c>
      <c r="Y2" s="5">
        <v>661056.103</v>
      </c>
      <c r="Z2" s="5">
        <v>665163.51100000006</v>
      </c>
      <c r="AA2" s="5">
        <v>669207.973</v>
      </c>
      <c r="AB2" s="5">
        <v>673132.23899999994</v>
      </c>
      <c r="AC2" s="5">
        <v>676895.45700000005</v>
      </c>
      <c r="AD2" s="5">
        <v>680497.65700000001</v>
      </c>
      <c r="AE2" s="5">
        <v>683959.53799999994</v>
      </c>
      <c r="AF2" s="5">
        <v>687285.86</v>
      </c>
      <c r="AG2" s="5">
        <v>690485.01699999999</v>
      </c>
      <c r="AH2" s="5">
        <v>693566.51599999995</v>
      </c>
      <c r="AI2" s="5">
        <v>696513.45</v>
      </c>
      <c r="AJ2" s="5">
        <v>699330.01899999997</v>
      </c>
      <c r="AK2" s="5">
        <v>702070.42500000005</v>
      </c>
      <c r="AL2" s="5">
        <v>704807.48100000003</v>
      </c>
      <c r="AM2" s="5">
        <v>707584.18599999999</v>
      </c>
      <c r="AN2" s="5">
        <v>710422.12699999998</v>
      </c>
      <c r="AO2" s="5">
        <v>713279.27800000005</v>
      </c>
      <c r="AP2" s="5">
        <v>716056.66200000001</v>
      </c>
      <c r="AQ2" s="5">
        <v>718617.27599999995</v>
      </c>
      <c r="AR2" s="5">
        <v>720858.41099999996</v>
      </c>
      <c r="AS2" s="5">
        <v>722775.85699999996</v>
      </c>
      <c r="AT2" s="5">
        <v>724390.027</v>
      </c>
      <c r="AU2" s="5">
        <v>725656.79299999995</v>
      </c>
      <c r="AV2" s="5">
        <v>726529.35600000003</v>
      </c>
      <c r="AW2" s="5">
        <v>726994.43299999996</v>
      </c>
      <c r="AX2" s="5">
        <v>727020.28899999999</v>
      </c>
      <c r="AY2" s="5">
        <v>726669.424</v>
      </c>
      <c r="AZ2" s="5">
        <v>726141.84</v>
      </c>
      <c r="BA2" s="5">
        <v>725705.44200000004</v>
      </c>
      <c r="BB2" s="5">
        <v>725558.02800000005</v>
      </c>
      <c r="BC2" s="5">
        <v>725771.93599999999</v>
      </c>
      <c r="BD2" s="5">
        <v>726312.06400000001</v>
      </c>
      <c r="BE2" s="5">
        <v>727134.24300000002</v>
      </c>
      <c r="BF2" s="5">
        <v>728149.83900000004</v>
      </c>
      <c r="BG2" s="5">
        <v>729287.88100000005</v>
      </c>
      <c r="BH2" s="5">
        <v>730546.853</v>
      </c>
      <c r="BI2" s="5">
        <v>731938.55900000001</v>
      </c>
      <c r="BJ2" s="5">
        <v>733416.48300000001</v>
      </c>
      <c r="BK2" s="5">
        <v>734923.39</v>
      </c>
      <c r="BL2" s="5">
        <v>736412.99800000002</v>
      </c>
      <c r="BM2" s="5">
        <v>737850.64500000002</v>
      </c>
      <c r="BN2" s="5">
        <v>739225.16599999997</v>
      </c>
      <c r="BO2" s="5">
        <v>740541.875</v>
      </c>
      <c r="BP2" s="5">
        <v>741818.28</v>
      </c>
      <c r="BQ2" s="5">
        <v>743058.978</v>
      </c>
      <c r="BR2" s="5">
        <v>744268.79</v>
      </c>
      <c r="BS2" s="5">
        <v>745414.75699999998</v>
      </c>
      <c r="BT2" s="5">
        <v>746419.43599999999</v>
      </c>
      <c r="BU2" s="5">
        <v>747182.81499999994</v>
      </c>
      <c r="BV2" s="5">
        <v>747636.04500000004</v>
      </c>
      <c r="BW2">
        <v>747747.39599999995</v>
      </c>
      <c r="BX2">
        <v>747543.82700000005</v>
      </c>
      <c r="BY2">
        <v>747089.79799999995</v>
      </c>
      <c r="BZ2">
        <v>746481.34</v>
      </c>
      <c r="CA2">
        <v>745791.28</v>
      </c>
      <c r="CB2">
        <v>745041.19400000002</v>
      </c>
      <c r="CC2">
        <v>744219.24800000002</v>
      </c>
      <c r="CD2">
        <v>743326.68700000003</v>
      </c>
      <c r="CE2">
        <v>742355.81700000004</v>
      </c>
      <c r="CF2">
        <v>741302.51899999997</v>
      </c>
      <c r="CG2">
        <v>740174.68799999997</v>
      </c>
      <c r="CH2">
        <v>738985.03599999996</v>
      </c>
      <c r="CI2">
        <v>737739.446</v>
      </c>
      <c r="CJ2">
        <v>736443.34600000002</v>
      </c>
      <c r="CK2">
        <v>735101.25699999998</v>
      </c>
      <c r="CL2">
        <v>733717.04399999999</v>
      </c>
      <c r="CM2">
        <v>732293.38</v>
      </c>
      <c r="CN2">
        <v>730833.18299999996</v>
      </c>
      <c r="CO2">
        <v>729338.40500000003</v>
      </c>
      <c r="CP2">
        <v>727810.62899999996</v>
      </c>
      <c r="CQ2">
        <v>726251.52300000004</v>
      </c>
      <c r="CR2">
        <v>724661.21499999997</v>
      </c>
      <c r="CS2">
        <v>723036.74899999995</v>
      </c>
      <c r="CT2">
        <v>721373.80700000003</v>
      </c>
      <c r="CU2">
        <v>719668.90500000003</v>
      </c>
      <c r="CV2">
        <v>717921.75399999996</v>
      </c>
      <c r="CW2">
        <v>716132.54299999995</v>
      </c>
      <c r="CX2">
        <v>714298.64199999999</v>
      </c>
      <c r="CY2">
        <v>712417.27099999995</v>
      </c>
      <c r="CZ2">
        <v>710486.326</v>
      </c>
      <c r="DA2">
        <v>708506.62</v>
      </c>
      <c r="DB2">
        <v>706479.79299999995</v>
      </c>
      <c r="DC2">
        <v>704406.03599999996</v>
      </c>
      <c r="DD2">
        <v>702285.80099999998</v>
      </c>
      <c r="DE2">
        <v>700120.74</v>
      </c>
      <c r="DF2">
        <v>697913.45900000003</v>
      </c>
      <c r="DG2">
        <v>695668.95400000003</v>
      </c>
      <c r="DH2">
        <v>693394.34100000001</v>
      </c>
      <c r="DI2">
        <v>691098.72199999995</v>
      </c>
      <c r="DJ2">
        <v>688790.495</v>
      </c>
      <c r="DK2">
        <v>686474.88</v>
      </c>
      <c r="DL2">
        <v>684157.66299999994</v>
      </c>
      <c r="DM2">
        <v>681848.39599999995</v>
      </c>
      <c r="DN2">
        <v>679557.77</v>
      </c>
      <c r="DO2">
        <v>677295.00300000003</v>
      </c>
      <c r="DP2">
        <v>675066.34100000001</v>
      </c>
      <c r="DQ2">
        <v>672876.20799999998</v>
      </c>
      <c r="DR2">
        <v>670730.32900000003</v>
      </c>
      <c r="DS2">
        <v>668633.63500000001</v>
      </c>
      <c r="DT2">
        <v>666590.75699999998</v>
      </c>
      <c r="DU2">
        <v>664605.16099999996</v>
      </c>
      <c r="DV2">
        <v>662679.91599999997</v>
      </c>
      <c r="DW2">
        <v>660817.05799999996</v>
      </c>
      <c r="DX2">
        <v>659017.98400000005</v>
      </c>
      <c r="DY2">
        <v>657283.42000000004</v>
      </c>
      <c r="DZ2">
        <v>655614.53399999999</v>
      </c>
      <c r="EA2">
        <v>654011.57999999996</v>
      </c>
      <c r="EB2">
        <v>652473.93200000003</v>
      </c>
      <c r="EC2">
        <v>651000.19299999997</v>
      </c>
      <c r="ED2">
        <v>649588.76100000006</v>
      </c>
      <c r="EE2">
        <v>648238.03500000003</v>
      </c>
      <c r="EF2">
        <v>646946.26899999997</v>
      </c>
      <c r="EG2">
        <v>645711.07799999998</v>
      </c>
      <c r="EH2">
        <v>644529.66700000002</v>
      </c>
      <c r="EI2">
        <v>643398.83400000003</v>
      </c>
      <c r="EJ2">
        <v>642315.99300000002</v>
      </c>
      <c r="EK2">
        <v>641277.478</v>
      </c>
      <c r="EL2">
        <v>640277.56499999994</v>
      </c>
      <c r="EM2">
        <v>639309.95499999996</v>
      </c>
      <c r="EN2">
        <v>638368.56599999999</v>
      </c>
      <c r="EO2">
        <v>637448.87</v>
      </c>
      <c r="EP2">
        <v>636547.35699999996</v>
      </c>
      <c r="EQ2">
        <v>635660.924</v>
      </c>
      <c r="ER2">
        <v>634786.49100000004</v>
      </c>
      <c r="ES2">
        <v>633920.85600000003</v>
      </c>
      <c r="ET2">
        <v>633059.951</v>
      </c>
      <c r="EU2">
        <v>632199.28099999996</v>
      </c>
      <c r="EV2">
        <v>631333.52099999995</v>
      </c>
      <c r="EW2">
        <v>630456.83299999998</v>
      </c>
      <c r="EX2">
        <v>629562.56200000003</v>
      </c>
    </row>
    <row r="3" spans="1:154" ht="13.75" customHeight="1" x14ac:dyDescent="0.25">
      <c r="A3" s="1">
        <v>22</v>
      </c>
      <c r="B3" s="2" t="s">
        <v>5</v>
      </c>
      <c r="C3" s="7" t="s">
        <v>12</v>
      </c>
      <c r="D3" s="5">
        <v>172602.611</v>
      </c>
      <c r="E3" s="5">
        <v>175016.58799999999</v>
      </c>
      <c r="F3" s="5">
        <v>177778.5</v>
      </c>
      <c r="G3" s="5">
        <v>180813.18599999999</v>
      </c>
      <c r="H3" s="5">
        <v>184051.533</v>
      </c>
      <c r="I3" s="5">
        <v>187430.405</v>
      </c>
      <c r="J3" s="5">
        <v>190892.80300000001</v>
      </c>
      <c r="K3" s="5">
        <v>194387.68400000001</v>
      </c>
      <c r="L3" s="5">
        <v>197870.177</v>
      </c>
      <c r="M3" s="5">
        <v>201301.492</v>
      </c>
      <c r="N3" s="5">
        <v>204649.16500000001</v>
      </c>
      <c r="O3" s="5">
        <v>207887.204</v>
      </c>
      <c r="P3" s="5">
        <v>210996.182</v>
      </c>
      <c r="Q3" s="5">
        <v>213963.478</v>
      </c>
      <c r="R3" s="5">
        <v>216782.875</v>
      </c>
      <c r="S3" s="5">
        <v>219454.16099999999</v>
      </c>
      <c r="T3" s="5">
        <v>221966.40700000001</v>
      </c>
      <c r="U3" s="5">
        <v>224327.31099999999</v>
      </c>
      <c r="V3" s="5">
        <v>226580.62</v>
      </c>
      <c r="W3" s="5">
        <v>228786.67600000001</v>
      </c>
      <c r="X3" s="5">
        <v>230991.859</v>
      </c>
      <c r="Y3" s="5">
        <v>233213.535</v>
      </c>
      <c r="Z3" s="5">
        <v>235449.56700000001</v>
      </c>
      <c r="AA3" s="5">
        <v>237703.01800000001</v>
      </c>
      <c r="AB3" s="5">
        <v>239970.84</v>
      </c>
      <c r="AC3" s="5">
        <v>242251.495</v>
      </c>
      <c r="AD3" s="5">
        <v>244552.723</v>
      </c>
      <c r="AE3" s="5">
        <v>246882.30300000001</v>
      </c>
      <c r="AF3" s="5">
        <v>249237.761</v>
      </c>
      <c r="AG3" s="5">
        <v>251613.704</v>
      </c>
      <c r="AH3" s="5">
        <v>254007.133</v>
      </c>
      <c r="AI3" s="5">
        <v>256418.90400000001</v>
      </c>
      <c r="AJ3" s="5">
        <v>258854.00099999999</v>
      </c>
      <c r="AK3" s="5">
        <v>261318.321</v>
      </c>
      <c r="AL3" s="5">
        <v>263819.44699999999</v>
      </c>
      <c r="AM3" s="5">
        <v>266363.42700000003</v>
      </c>
      <c r="AN3" s="5">
        <v>268958.50900000002</v>
      </c>
      <c r="AO3" s="5">
        <v>271606.61499999999</v>
      </c>
      <c r="AP3" s="5">
        <v>274300.33799999999</v>
      </c>
      <c r="AQ3" s="5">
        <v>277028.16399999999</v>
      </c>
      <c r="AR3" s="5">
        <v>279785.25099999999</v>
      </c>
      <c r="AS3" s="5">
        <v>282552.40399999998</v>
      </c>
      <c r="AT3" s="5">
        <v>285339.701</v>
      </c>
      <c r="AU3" s="5">
        <v>288205.114</v>
      </c>
      <c r="AV3" s="5">
        <v>291227.272</v>
      </c>
      <c r="AW3" s="5">
        <v>294453.53200000001</v>
      </c>
      <c r="AX3" s="5">
        <v>297918.80300000001</v>
      </c>
      <c r="AY3" s="5">
        <v>301582.34299999999</v>
      </c>
      <c r="AZ3" s="5">
        <v>305324.07799999998</v>
      </c>
      <c r="BA3" s="5">
        <v>308977.739</v>
      </c>
      <c r="BB3" s="5">
        <v>312426.78499999997</v>
      </c>
      <c r="BC3" s="5">
        <v>315615.98499999999</v>
      </c>
      <c r="BD3" s="5">
        <v>318585.94900000002</v>
      </c>
      <c r="BE3" s="5">
        <v>321432.40600000002</v>
      </c>
      <c r="BF3" s="5">
        <v>324299.29499999998</v>
      </c>
      <c r="BG3" s="5">
        <v>327287.14399999997</v>
      </c>
      <c r="BH3" s="5">
        <v>330425.33899999998</v>
      </c>
      <c r="BI3" s="5">
        <v>333668.49400000001</v>
      </c>
      <c r="BJ3" s="5">
        <v>336952.72200000001</v>
      </c>
      <c r="BK3" s="5">
        <v>340182.40500000003</v>
      </c>
      <c r="BL3" s="5">
        <v>343287.42200000002</v>
      </c>
      <c r="BM3" s="5">
        <v>346251.16100000002</v>
      </c>
      <c r="BN3" s="5">
        <v>349093.38099999999</v>
      </c>
      <c r="BO3" s="5">
        <v>351824.03499999997</v>
      </c>
      <c r="BP3" s="5">
        <v>354464.25400000002</v>
      </c>
      <c r="BQ3" s="5">
        <v>357031.04499999998</v>
      </c>
      <c r="BR3" s="5">
        <v>359524.63500000001</v>
      </c>
      <c r="BS3" s="5">
        <v>361942.24699999997</v>
      </c>
      <c r="BT3" s="5">
        <v>364295.99400000001</v>
      </c>
      <c r="BU3" s="5">
        <v>366600.94400000002</v>
      </c>
      <c r="BV3" s="5">
        <v>368869.64399999997</v>
      </c>
      <c r="BW3">
        <v>371107.71799999999</v>
      </c>
      <c r="BX3">
        <v>373318.35800000001</v>
      </c>
      <c r="BY3">
        <v>375508.33100000001</v>
      </c>
      <c r="BZ3">
        <v>377684.19799999997</v>
      </c>
      <c r="CA3">
        <v>379851</v>
      </c>
      <c r="CB3">
        <v>382010.57699999999</v>
      </c>
      <c r="CC3">
        <v>384163.81400000001</v>
      </c>
      <c r="CD3">
        <v>386312.48599999998</v>
      </c>
      <c r="CE3">
        <v>388457.79399999999</v>
      </c>
      <c r="CF3">
        <v>390598.86300000001</v>
      </c>
      <c r="CG3">
        <v>392737.625</v>
      </c>
      <c r="CH3">
        <v>394869.43300000002</v>
      </c>
      <c r="CI3">
        <v>396978.56400000001</v>
      </c>
      <c r="CJ3">
        <v>399044.23800000001</v>
      </c>
      <c r="CK3">
        <v>401051.04300000001</v>
      </c>
      <c r="CL3">
        <v>402993.53399999999</v>
      </c>
      <c r="CM3">
        <v>404874.06300000002</v>
      </c>
      <c r="CN3">
        <v>406694.80599999998</v>
      </c>
      <c r="CO3">
        <v>408460.97700000001</v>
      </c>
      <c r="CP3">
        <v>410177.11599999998</v>
      </c>
      <c r="CQ3">
        <v>411844.03100000002</v>
      </c>
      <c r="CR3">
        <v>413462.092</v>
      </c>
      <c r="CS3">
        <v>415035.58899999998</v>
      </c>
      <c r="CT3">
        <v>416569.93099999998</v>
      </c>
      <c r="CU3">
        <v>418070.174</v>
      </c>
      <c r="CV3">
        <v>419539.65100000001</v>
      </c>
      <c r="CW3">
        <v>420981.815</v>
      </c>
      <c r="CX3">
        <v>422402.11800000002</v>
      </c>
      <c r="CY3">
        <v>423806.50599999999</v>
      </c>
      <c r="CZ3">
        <v>425200.38299999997</v>
      </c>
      <c r="DA3">
        <v>426586.96100000001</v>
      </c>
      <c r="DB3">
        <v>427969.54200000002</v>
      </c>
      <c r="DC3">
        <v>429353.52100000001</v>
      </c>
      <c r="DD3">
        <v>430744.72399999999</v>
      </c>
      <c r="DE3">
        <v>432147.65399999998</v>
      </c>
      <c r="DF3">
        <v>433564.636</v>
      </c>
      <c r="DG3">
        <v>434996.33100000001</v>
      </c>
      <c r="DH3">
        <v>436443.11599999998</v>
      </c>
      <c r="DI3">
        <v>437904.37699999998</v>
      </c>
      <c r="DJ3">
        <v>439379.23100000003</v>
      </c>
      <c r="DK3">
        <v>440867.30499999999</v>
      </c>
      <c r="DL3">
        <v>442367.37599999999</v>
      </c>
      <c r="DM3">
        <v>443876.14600000001</v>
      </c>
      <c r="DN3">
        <v>445389.30599999998</v>
      </c>
      <c r="DO3">
        <v>446902.74800000002</v>
      </c>
      <c r="DP3">
        <v>448414.66899999999</v>
      </c>
      <c r="DQ3">
        <v>449922.70199999999</v>
      </c>
      <c r="DR3">
        <v>451421.66899999999</v>
      </c>
      <c r="DS3">
        <v>452905.51</v>
      </c>
      <c r="DT3">
        <v>454369.36200000002</v>
      </c>
      <c r="DU3">
        <v>455810.87699999998</v>
      </c>
      <c r="DV3">
        <v>457229.01199999999</v>
      </c>
      <c r="DW3">
        <v>458622.14199999999</v>
      </c>
      <c r="DX3">
        <v>459989.08299999998</v>
      </c>
      <c r="DY3">
        <v>461329.18400000001</v>
      </c>
      <c r="DZ3">
        <v>462641.799</v>
      </c>
      <c r="EA3">
        <v>463927.14899999998</v>
      </c>
      <c r="EB3">
        <v>465186.85399999999</v>
      </c>
      <c r="EC3">
        <v>466423.315</v>
      </c>
      <c r="ED3">
        <v>467638.87199999997</v>
      </c>
      <c r="EE3">
        <v>468834.90399999998</v>
      </c>
      <c r="EF3">
        <v>470012.83199999999</v>
      </c>
      <c r="EG3">
        <v>471175.09100000001</v>
      </c>
      <c r="EH3">
        <v>472324.53600000002</v>
      </c>
      <c r="EI3">
        <v>473463.924</v>
      </c>
      <c r="EJ3">
        <v>474594.90700000001</v>
      </c>
      <c r="EK3">
        <v>475719.61</v>
      </c>
      <c r="EL3">
        <v>476841.95799999998</v>
      </c>
      <c r="EM3">
        <v>477966.45699999999</v>
      </c>
      <c r="EN3">
        <v>479096.64399999997</v>
      </c>
      <c r="EO3">
        <v>480234.67499999999</v>
      </c>
      <c r="EP3">
        <v>481381.54499999998</v>
      </c>
      <c r="EQ3">
        <v>482537.39399999997</v>
      </c>
      <c r="ER3">
        <v>483701.97200000001</v>
      </c>
      <c r="ES3">
        <v>484875.21</v>
      </c>
      <c r="ET3">
        <v>486057.23700000002</v>
      </c>
      <c r="EU3">
        <v>487248.55599999998</v>
      </c>
      <c r="EV3">
        <v>488450.03200000001</v>
      </c>
      <c r="EW3">
        <v>489662.84899999999</v>
      </c>
      <c r="EX3">
        <v>490888.55599999998</v>
      </c>
    </row>
    <row r="4" spans="1:154" ht="21.5" customHeight="1" x14ac:dyDescent="0.25">
      <c r="A4" s="1">
        <v>19</v>
      </c>
      <c r="B4" s="2" t="s">
        <v>5</v>
      </c>
      <c r="C4" s="7" t="s">
        <v>14</v>
      </c>
      <c r="D4" s="5">
        <v>1404908.9920000001</v>
      </c>
      <c r="E4" s="5">
        <v>1435819.067</v>
      </c>
      <c r="F4" s="5">
        <v>1464833.757</v>
      </c>
      <c r="G4" s="5">
        <v>1492894.9639999999</v>
      </c>
      <c r="H4" s="5">
        <v>1520767.943</v>
      </c>
      <c r="I4" s="5">
        <v>1549041.9140000001</v>
      </c>
      <c r="J4" s="5">
        <v>1578122.023</v>
      </c>
      <c r="K4" s="5">
        <v>1608237.0260000001</v>
      </c>
      <c r="L4" s="5">
        <v>1639460.7819999999</v>
      </c>
      <c r="M4" s="5">
        <v>1671747.88</v>
      </c>
      <c r="N4" s="5">
        <v>1705041.057</v>
      </c>
      <c r="O4" s="5">
        <v>1739385.8470000001</v>
      </c>
      <c r="P4" s="5">
        <v>1775030.7919999999</v>
      </c>
      <c r="Q4" s="5">
        <v>1812470.355</v>
      </c>
      <c r="R4" s="5">
        <v>1852323.2050000001</v>
      </c>
      <c r="S4" s="5">
        <v>1894974.2420000001</v>
      </c>
      <c r="T4" s="5">
        <v>1940602.034</v>
      </c>
      <c r="U4" s="5">
        <v>1988923.0530000001</v>
      </c>
      <c r="V4" s="5">
        <v>2039270.1610000001</v>
      </c>
      <c r="W4" s="5">
        <v>2090702.385</v>
      </c>
      <c r="X4" s="5">
        <v>2142480.29</v>
      </c>
      <c r="Y4" s="5">
        <v>2194450.679</v>
      </c>
      <c r="Z4" s="5">
        <v>2246636.202</v>
      </c>
      <c r="AA4" s="5">
        <v>2298696.3569999998</v>
      </c>
      <c r="AB4" s="5">
        <v>2350279.0120000001</v>
      </c>
      <c r="AC4" s="5">
        <v>2401171.4240000001</v>
      </c>
      <c r="AD4" s="5">
        <v>2451184.2579999999</v>
      </c>
      <c r="AE4" s="5">
        <v>2500443.5249999999</v>
      </c>
      <c r="AF4" s="5">
        <v>2549465.7999999998</v>
      </c>
      <c r="AG4" s="5">
        <v>2598988.4190000002</v>
      </c>
      <c r="AH4" s="5">
        <v>2649578.327</v>
      </c>
      <c r="AI4" s="5">
        <v>2701224.8670000001</v>
      </c>
      <c r="AJ4" s="5">
        <v>2753837.835</v>
      </c>
      <c r="AK4" s="5">
        <v>2807785.2450000001</v>
      </c>
      <c r="AL4" s="5">
        <v>2863496.8470000001</v>
      </c>
      <c r="AM4" s="5">
        <v>2921173.21</v>
      </c>
      <c r="AN4" s="5">
        <v>2981064.0079999999</v>
      </c>
      <c r="AO4" s="5">
        <v>3042805.9849999999</v>
      </c>
      <c r="AP4" s="5">
        <v>3105220.2379999999</v>
      </c>
      <c r="AQ4" s="5">
        <v>3166705.9180000001</v>
      </c>
      <c r="AR4" s="5">
        <v>3226098.9219999998</v>
      </c>
      <c r="AS4" s="5">
        <v>3282945.3229999999</v>
      </c>
      <c r="AT4" s="5">
        <v>3337511.6340000001</v>
      </c>
      <c r="AU4" s="5">
        <v>3390245.4249999998</v>
      </c>
      <c r="AV4" s="5">
        <v>3441912.676</v>
      </c>
      <c r="AW4" s="5">
        <v>3493086.9980000001</v>
      </c>
      <c r="AX4" s="5">
        <v>3543851.2349999999</v>
      </c>
      <c r="AY4" s="5">
        <v>3594032.7050000001</v>
      </c>
      <c r="AZ4" s="5">
        <v>3643662.915</v>
      </c>
      <c r="BA4" s="5">
        <v>3692736.1039999998</v>
      </c>
      <c r="BB4" s="5">
        <v>3741263.352</v>
      </c>
      <c r="BC4" s="5">
        <v>3789285.36</v>
      </c>
      <c r="BD4" s="5">
        <v>3836880.2489999998</v>
      </c>
      <c r="BE4" s="5">
        <v>3884134.6179999998</v>
      </c>
      <c r="BF4" s="5">
        <v>3931146.463</v>
      </c>
      <c r="BG4" s="5">
        <v>3977986.452</v>
      </c>
      <c r="BH4" s="5">
        <v>4024679.8859999999</v>
      </c>
      <c r="BI4" s="5">
        <v>4071214.9380000001</v>
      </c>
      <c r="BJ4" s="5">
        <v>4117572.12</v>
      </c>
      <c r="BK4" s="5">
        <v>4163712.801</v>
      </c>
      <c r="BL4" s="5">
        <v>4209593.7240000004</v>
      </c>
      <c r="BM4" s="5">
        <v>4255189.6239999998</v>
      </c>
      <c r="BN4" s="5">
        <v>4300462.1909999996</v>
      </c>
      <c r="BO4" s="5">
        <v>4345331.3169999998</v>
      </c>
      <c r="BP4" s="5">
        <v>4389699.4960000003</v>
      </c>
      <c r="BQ4" s="5">
        <v>4433475.3219999997</v>
      </c>
      <c r="BR4" s="5">
        <v>4476607.7920000004</v>
      </c>
      <c r="BS4" s="5">
        <v>4519040.0159999998</v>
      </c>
      <c r="BT4" s="5">
        <v>4560667.1370000001</v>
      </c>
      <c r="BU4" s="5">
        <v>4601371.2659999998</v>
      </c>
      <c r="BV4" s="5">
        <v>4641054.7860000003</v>
      </c>
      <c r="BW4">
        <v>4679660.58</v>
      </c>
      <c r="BX4">
        <v>4717155.6370000001</v>
      </c>
      <c r="BY4">
        <v>4753500.6310000001</v>
      </c>
      <c r="BZ4">
        <v>4788665.9469999997</v>
      </c>
      <c r="CA4">
        <v>4822629.449</v>
      </c>
      <c r="CB4">
        <v>4855356.5039999997</v>
      </c>
      <c r="CC4">
        <v>4886833.0080000004</v>
      </c>
      <c r="CD4">
        <v>4917085.8969999999</v>
      </c>
      <c r="CE4">
        <v>4946161.2889999999</v>
      </c>
      <c r="CF4">
        <v>4974091.892</v>
      </c>
      <c r="CG4">
        <v>5000885.4989999998</v>
      </c>
      <c r="CH4">
        <v>5026527.2280000001</v>
      </c>
      <c r="CI4">
        <v>5051001.3760000002</v>
      </c>
      <c r="CJ4">
        <v>5074284.6550000003</v>
      </c>
      <c r="CK4">
        <v>5096362.0539999995</v>
      </c>
      <c r="CL4">
        <v>5117232.0539999995</v>
      </c>
      <c r="CM4">
        <v>5136907.0449999999</v>
      </c>
      <c r="CN4">
        <v>5155403.449</v>
      </c>
      <c r="CO4">
        <v>5172744.3789999997</v>
      </c>
      <c r="CP4">
        <v>5188948.6540000001</v>
      </c>
      <c r="CQ4">
        <v>5204026.6840000004</v>
      </c>
      <c r="CR4">
        <v>5217983.4589999998</v>
      </c>
      <c r="CS4">
        <v>5230826.0559999999</v>
      </c>
      <c r="CT4">
        <v>5242560.7220000001</v>
      </c>
      <c r="CU4">
        <v>5253195.0640000002</v>
      </c>
      <c r="CV4">
        <v>5262739.5970000001</v>
      </c>
      <c r="CW4">
        <v>5271206.9160000002</v>
      </c>
      <c r="CX4">
        <v>5278608.3380000005</v>
      </c>
      <c r="CY4">
        <v>5284956.1900000004</v>
      </c>
      <c r="CZ4">
        <v>5290263.1189999999</v>
      </c>
      <c r="DA4">
        <v>5294545.7419999996</v>
      </c>
      <c r="DB4">
        <v>5297818.6210000003</v>
      </c>
      <c r="DC4">
        <v>5300089.926</v>
      </c>
      <c r="DD4">
        <v>5301366.2580000004</v>
      </c>
      <c r="DE4">
        <v>5301659.2740000002</v>
      </c>
      <c r="DF4">
        <v>5300984.3679999998</v>
      </c>
      <c r="DG4">
        <v>5299366.676</v>
      </c>
      <c r="DH4">
        <v>5296840.1339999996</v>
      </c>
      <c r="DI4">
        <v>5293444.6210000003</v>
      </c>
      <c r="DJ4">
        <v>5289216.1909999996</v>
      </c>
      <c r="DK4">
        <v>5284181.7060000002</v>
      </c>
      <c r="DL4">
        <v>5278362.6529999999</v>
      </c>
      <c r="DM4">
        <v>5271783.6720000003</v>
      </c>
      <c r="DN4">
        <v>5264468.4620000003</v>
      </c>
      <c r="DO4">
        <v>5256441.2139999997</v>
      </c>
      <c r="DP4">
        <v>5247728.3969999999</v>
      </c>
      <c r="DQ4">
        <v>5238356.8099999996</v>
      </c>
      <c r="DR4">
        <v>5228351.6050000004</v>
      </c>
      <c r="DS4">
        <v>5217738.1100000003</v>
      </c>
      <c r="DT4">
        <v>5206541.8389999997</v>
      </c>
      <c r="DU4">
        <v>5194788.1330000004</v>
      </c>
      <c r="DV4">
        <v>5182503.7970000003</v>
      </c>
      <c r="DW4">
        <v>5169717.8959999997</v>
      </c>
      <c r="DX4">
        <v>5156460.659</v>
      </c>
      <c r="DY4">
        <v>5142760.8689999999</v>
      </c>
      <c r="DZ4">
        <v>5128645.7060000002</v>
      </c>
      <c r="EA4">
        <v>5114140.0259999996</v>
      </c>
      <c r="EB4">
        <v>5099267.46</v>
      </c>
      <c r="EC4">
        <v>5084050.4730000002</v>
      </c>
      <c r="ED4">
        <v>5068512.53</v>
      </c>
      <c r="EE4">
        <v>5052673.0180000002</v>
      </c>
      <c r="EF4">
        <v>5036556.9850000003</v>
      </c>
      <c r="EG4">
        <v>5020199.4879999999</v>
      </c>
      <c r="EH4">
        <v>5003639.2719999999</v>
      </c>
      <c r="EI4">
        <v>4986908.2390000001</v>
      </c>
      <c r="EJ4">
        <v>4970025.2510000002</v>
      </c>
      <c r="EK4">
        <v>4953000.2230000002</v>
      </c>
      <c r="EL4">
        <v>4935842.6279999996</v>
      </c>
      <c r="EM4">
        <v>4918557.7340000002</v>
      </c>
      <c r="EN4">
        <v>4901149.46</v>
      </c>
      <c r="EO4">
        <v>4883620.7</v>
      </c>
      <c r="EP4">
        <v>4865973.5860000001</v>
      </c>
      <c r="EQ4">
        <v>4848208.6840000004</v>
      </c>
      <c r="ER4">
        <v>4830323.6909999996</v>
      </c>
      <c r="ES4">
        <v>4812312.9000000004</v>
      </c>
      <c r="ET4">
        <v>4794167.0219999999</v>
      </c>
      <c r="EU4">
        <v>4775872.6069999998</v>
      </c>
      <c r="EV4">
        <v>4757412.6229999997</v>
      </c>
      <c r="EW4">
        <v>4738765.7609999999</v>
      </c>
      <c r="EX4">
        <v>4719906.92</v>
      </c>
    </row>
    <row r="5" spans="1:154" ht="32.15" customHeight="1" x14ac:dyDescent="0.25">
      <c r="A5" s="1">
        <v>21</v>
      </c>
      <c r="B5" s="2" t="s">
        <v>5</v>
      </c>
      <c r="C5" s="7" t="s">
        <v>16</v>
      </c>
      <c r="D5" s="5">
        <v>168820.524</v>
      </c>
      <c r="E5" s="5">
        <v>173280.49100000001</v>
      </c>
      <c r="F5" s="5">
        <v>177915.929</v>
      </c>
      <c r="G5" s="5">
        <v>182708.88200000001</v>
      </c>
      <c r="H5" s="5">
        <v>187647.74600000001</v>
      </c>
      <c r="I5" s="5">
        <v>192727.22500000001</v>
      </c>
      <c r="J5" s="5">
        <v>197948.65599999999</v>
      </c>
      <c r="K5" s="5">
        <v>203319.92600000001</v>
      </c>
      <c r="L5" s="5">
        <v>208853.81899999999</v>
      </c>
      <c r="M5" s="5">
        <v>214566.09899999999</v>
      </c>
      <c r="N5" s="5">
        <v>220469.72399999999</v>
      </c>
      <c r="O5" s="5">
        <v>226567.965</v>
      </c>
      <c r="P5" s="5">
        <v>232848.86</v>
      </c>
      <c r="Q5" s="5">
        <v>239282.573</v>
      </c>
      <c r="R5" s="5">
        <v>245828.54800000001</v>
      </c>
      <c r="S5" s="5">
        <v>252455.927</v>
      </c>
      <c r="T5" s="5">
        <v>259154.15400000001</v>
      </c>
      <c r="U5" s="5">
        <v>265925.61599999998</v>
      </c>
      <c r="V5" s="5">
        <v>272768.30800000002</v>
      </c>
      <c r="W5" s="5">
        <v>279684.29100000003</v>
      </c>
      <c r="X5" s="5">
        <v>286675.70500000002</v>
      </c>
      <c r="Y5" s="5">
        <v>293738.00900000002</v>
      </c>
      <c r="Z5" s="5">
        <v>300869.446</v>
      </c>
      <c r="AA5" s="5">
        <v>308078.65399999998</v>
      </c>
      <c r="AB5" s="5">
        <v>315378.185</v>
      </c>
      <c r="AC5" s="5">
        <v>322777.147</v>
      </c>
      <c r="AD5" s="5">
        <v>330272.36599999998</v>
      </c>
      <c r="AE5" s="5">
        <v>337860.34899999999</v>
      </c>
      <c r="AF5" s="5">
        <v>345548.25699999998</v>
      </c>
      <c r="AG5" s="5">
        <v>353344.97600000002</v>
      </c>
      <c r="AH5" s="5">
        <v>361253.18099999998</v>
      </c>
      <c r="AI5" s="5">
        <v>369274.50599999999</v>
      </c>
      <c r="AJ5" s="5">
        <v>377395.86700000003</v>
      </c>
      <c r="AK5" s="5">
        <v>385586.59100000001</v>
      </c>
      <c r="AL5" s="5">
        <v>393806.37099999998</v>
      </c>
      <c r="AM5" s="5">
        <v>402023.66200000001</v>
      </c>
      <c r="AN5" s="5">
        <v>410223.39899999998</v>
      </c>
      <c r="AO5" s="5">
        <v>418404.10499999998</v>
      </c>
      <c r="AP5" s="5">
        <v>426564.86200000002</v>
      </c>
      <c r="AQ5" s="5">
        <v>434709.74800000002</v>
      </c>
      <c r="AR5" s="5">
        <v>442840.07799999998</v>
      </c>
      <c r="AS5" s="5">
        <v>450946.51500000001</v>
      </c>
      <c r="AT5" s="5">
        <v>459018.54300000001</v>
      </c>
      <c r="AU5" s="5">
        <v>467054.73100000003</v>
      </c>
      <c r="AV5" s="5">
        <v>475055.72100000002</v>
      </c>
      <c r="AW5" s="5">
        <v>483018.22600000002</v>
      </c>
      <c r="AX5" s="5">
        <v>490944.02600000001</v>
      </c>
      <c r="AY5" s="5">
        <v>498821.71899999998</v>
      </c>
      <c r="AZ5" s="5">
        <v>506620.73499999999</v>
      </c>
      <c r="BA5" s="5">
        <v>514301.36099999998</v>
      </c>
      <c r="BB5" s="5">
        <v>521836.32199999999</v>
      </c>
      <c r="BC5" s="5">
        <v>529213.15899999999</v>
      </c>
      <c r="BD5" s="5">
        <v>536441.57499999995</v>
      </c>
      <c r="BE5" s="5">
        <v>543544.13</v>
      </c>
      <c r="BF5" s="5">
        <v>550555.24199999997</v>
      </c>
      <c r="BG5" s="5">
        <v>557500.98100000003</v>
      </c>
      <c r="BH5" s="5">
        <v>564384.71699999995</v>
      </c>
      <c r="BI5" s="5">
        <v>571201.88899999997</v>
      </c>
      <c r="BJ5" s="5">
        <v>577962.66500000004</v>
      </c>
      <c r="BK5" s="5">
        <v>584677.52899999998</v>
      </c>
      <c r="BL5" s="5">
        <v>591352.34499999997</v>
      </c>
      <c r="BM5" s="5">
        <v>597994.701</v>
      </c>
      <c r="BN5" s="5">
        <v>604599.45700000005</v>
      </c>
      <c r="BO5" s="5">
        <v>611143.93500000006</v>
      </c>
      <c r="BP5" s="5">
        <v>617596.48100000003</v>
      </c>
      <c r="BQ5" s="5">
        <v>623934.12600000005</v>
      </c>
      <c r="BR5" s="5">
        <v>630144.54399999999</v>
      </c>
      <c r="BS5" s="5">
        <v>636233.13199999998</v>
      </c>
      <c r="BT5" s="5">
        <v>642216.70900000003</v>
      </c>
      <c r="BU5" s="5">
        <v>648120.95600000001</v>
      </c>
      <c r="BV5" s="5">
        <v>653962.33200000005</v>
      </c>
      <c r="BW5">
        <v>659743.61199999996</v>
      </c>
      <c r="BX5">
        <v>665450.799</v>
      </c>
      <c r="BY5">
        <v>671063.30599999998</v>
      </c>
      <c r="BZ5">
        <v>676552.48100000003</v>
      </c>
      <c r="CA5">
        <v>681896.01599999995</v>
      </c>
      <c r="CB5">
        <v>687085.745</v>
      </c>
      <c r="CC5">
        <v>692121.53300000005</v>
      </c>
      <c r="CD5">
        <v>696997.39</v>
      </c>
      <c r="CE5">
        <v>701709.35800000001</v>
      </c>
      <c r="CF5">
        <v>706254.02899999998</v>
      </c>
      <c r="CG5">
        <v>710626.97199999995</v>
      </c>
      <c r="CH5">
        <v>714825.478</v>
      </c>
      <c r="CI5">
        <v>718850.929</v>
      </c>
      <c r="CJ5">
        <v>722706.60199999996</v>
      </c>
      <c r="CK5">
        <v>726395.32</v>
      </c>
      <c r="CL5">
        <v>729917.12699999998</v>
      </c>
      <c r="CM5">
        <v>733271.56499999994</v>
      </c>
      <c r="CN5">
        <v>736460.09199999995</v>
      </c>
      <c r="CO5">
        <v>739484.97100000002</v>
      </c>
      <c r="CP5">
        <v>742347.826</v>
      </c>
      <c r="CQ5">
        <v>745049.64899999998</v>
      </c>
      <c r="CR5">
        <v>747591.58900000004</v>
      </c>
      <c r="CS5">
        <v>749976.41299999994</v>
      </c>
      <c r="CT5">
        <v>752207.35999999999</v>
      </c>
      <c r="CU5">
        <v>754286.99800000002</v>
      </c>
      <c r="CV5">
        <v>756217.228</v>
      </c>
      <c r="CW5">
        <v>757998.05299999996</v>
      </c>
      <c r="CX5">
        <v>759628.74800000002</v>
      </c>
      <c r="CY5">
        <v>761107.16</v>
      </c>
      <c r="CZ5">
        <v>762432.299</v>
      </c>
      <c r="DA5">
        <v>763604.59400000004</v>
      </c>
      <c r="DB5">
        <v>764625.48199999996</v>
      </c>
      <c r="DC5">
        <v>765496.18900000001</v>
      </c>
      <c r="DD5">
        <v>766217.902</v>
      </c>
      <c r="DE5">
        <v>766792.34900000005</v>
      </c>
      <c r="DF5">
        <v>767220.56299999997</v>
      </c>
      <c r="DG5">
        <v>767503.81</v>
      </c>
      <c r="DH5">
        <v>767642.95</v>
      </c>
      <c r="DI5">
        <v>767639.59199999995</v>
      </c>
      <c r="DJ5">
        <v>767494.83100000001</v>
      </c>
      <c r="DK5">
        <v>767210.48</v>
      </c>
      <c r="DL5">
        <v>766788.54099999997</v>
      </c>
      <c r="DM5">
        <v>766230.97400000005</v>
      </c>
      <c r="DN5">
        <v>765539.70799999998</v>
      </c>
      <c r="DO5">
        <v>764717.07799999998</v>
      </c>
      <c r="DP5">
        <v>763765.43400000001</v>
      </c>
      <c r="DQ5">
        <v>762687.33900000004</v>
      </c>
      <c r="DR5">
        <v>761485.652</v>
      </c>
      <c r="DS5">
        <v>760163.299</v>
      </c>
      <c r="DT5">
        <v>758723.46499999997</v>
      </c>
      <c r="DU5">
        <v>757169.32700000005</v>
      </c>
      <c r="DV5">
        <v>755504.06200000003</v>
      </c>
      <c r="DW5">
        <v>753731.054</v>
      </c>
      <c r="DX5">
        <v>751853.86499999999</v>
      </c>
      <c r="DY5">
        <v>749876.00800000003</v>
      </c>
      <c r="DZ5">
        <v>747801.16200000001</v>
      </c>
      <c r="EA5">
        <v>745633.27899999998</v>
      </c>
      <c r="EB5">
        <v>743377.12</v>
      </c>
      <c r="EC5">
        <v>741037.73899999994</v>
      </c>
      <c r="ED5">
        <v>738619.99899999995</v>
      </c>
      <c r="EE5">
        <v>736127.929</v>
      </c>
      <c r="EF5">
        <v>733565.66799999995</v>
      </c>
      <c r="EG5">
        <v>730937.69200000004</v>
      </c>
      <c r="EH5">
        <v>728248.36199999996</v>
      </c>
      <c r="EI5">
        <v>725502.28500000003</v>
      </c>
      <c r="EJ5">
        <v>722703.27399999998</v>
      </c>
      <c r="EK5">
        <v>719855.24</v>
      </c>
      <c r="EL5">
        <v>716962.16799999995</v>
      </c>
      <c r="EM5">
        <v>714027.78500000003</v>
      </c>
      <c r="EN5">
        <v>711055.91200000001</v>
      </c>
      <c r="EO5">
        <v>708050.09900000005</v>
      </c>
      <c r="EP5">
        <v>705013.70900000003</v>
      </c>
      <c r="EQ5">
        <v>701950.05</v>
      </c>
      <c r="ER5">
        <v>698862.22</v>
      </c>
      <c r="ES5">
        <v>695753.31099999999</v>
      </c>
      <c r="ET5">
        <v>692626.22699999996</v>
      </c>
      <c r="EU5">
        <v>689483.84199999995</v>
      </c>
      <c r="EV5">
        <v>686329.11800000002</v>
      </c>
      <c r="EW5">
        <v>683164.66700000002</v>
      </c>
      <c r="EX5">
        <v>679992.94</v>
      </c>
    </row>
    <row r="6" spans="1:154" ht="11.5" x14ac:dyDescent="0.25">
      <c r="A6" s="1">
        <v>18</v>
      </c>
      <c r="B6" s="2" t="s">
        <v>5</v>
      </c>
      <c r="C6" s="7" t="s">
        <v>18</v>
      </c>
      <c r="D6" s="5">
        <v>227794.13699999999</v>
      </c>
      <c r="E6" s="5">
        <v>232327.85699999999</v>
      </c>
      <c r="F6" s="5">
        <v>237096.56</v>
      </c>
      <c r="G6" s="5">
        <v>242092.45600000001</v>
      </c>
      <c r="H6" s="5">
        <v>247310.59700000001</v>
      </c>
      <c r="I6" s="5">
        <v>252748.91699999999</v>
      </c>
      <c r="J6" s="5">
        <v>258408.217</v>
      </c>
      <c r="K6" s="5">
        <v>264292.21399999998</v>
      </c>
      <c r="L6" s="5">
        <v>270407.02799999999</v>
      </c>
      <c r="M6" s="5">
        <v>276760.72200000001</v>
      </c>
      <c r="N6" s="5">
        <v>283361.17099999997</v>
      </c>
      <c r="O6" s="5">
        <v>290214.467</v>
      </c>
      <c r="P6" s="5">
        <v>297322.60399999999</v>
      </c>
      <c r="Q6" s="5">
        <v>304683.36599999998</v>
      </c>
      <c r="R6" s="5">
        <v>312291.84899999999</v>
      </c>
      <c r="S6" s="5">
        <v>320147.29499999998</v>
      </c>
      <c r="T6" s="5">
        <v>328256.59399999998</v>
      </c>
      <c r="U6" s="5">
        <v>336631.17700000003</v>
      </c>
      <c r="V6" s="5">
        <v>345280.35399999999</v>
      </c>
      <c r="W6" s="5">
        <v>354214.82199999999</v>
      </c>
      <c r="X6" s="5">
        <v>363447.59299999999</v>
      </c>
      <c r="Y6" s="5">
        <v>372983.50599999999</v>
      </c>
      <c r="Z6" s="5">
        <v>382837.766</v>
      </c>
      <c r="AA6" s="5">
        <v>393044.43800000002</v>
      </c>
      <c r="AB6" s="5">
        <v>403645.93599999999</v>
      </c>
      <c r="AC6" s="5">
        <v>414674.67599999998</v>
      </c>
      <c r="AD6" s="5">
        <v>426144.45600000001</v>
      </c>
      <c r="AE6" s="5">
        <v>438054.80699999997</v>
      </c>
      <c r="AF6" s="5">
        <v>450403.897</v>
      </c>
      <c r="AG6" s="5">
        <v>463183.56099999999</v>
      </c>
      <c r="AH6" s="5">
        <v>476386.22499999998</v>
      </c>
      <c r="AI6" s="5">
        <v>490003.90500000003</v>
      </c>
      <c r="AJ6" s="5">
        <v>504034.17599999998</v>
      </c>
      <c r="AK6" s="5">
        <v>518479.76</v>
      </c>
      <c r="AL6" s="5">
        <v>533345.152</v>
      </c>
      <c r="AM6" s="5">
        <v>548626.14</v>
      </c>
      <c r="AN6" s="5">
        <v>564327.29799999995</v>
      </c>
      <c r="AO6" s="5">
        <v>580424.29200000002</v>
      </c>
      <c r="AP6" s="5">
        <v>596849.00699999998</v>
      </c>
      <c r="AQ6" s="5">
        <v>613512.10800000001</v>
      </c>
      <c r="AR6" s="5">
        <v>630349.68500000006</v>
      </c>
      <c r="AS6" s="5">
        <v>647344.04099999997</v>
      </c>
      <c r="AT6" s="5">
        <v>664512.03399999999</v>
      </c>
      <c r="AU6" s="5">
        <v>681869.33299999998</v>
      </c>
      <c r="AV6" s="5">
        <v>699445.41299999994</v>
      </c>
      <c r="AW6" s="5">
        <v>717270.11199999996</v>
      </c>
      <c r="AX6" s="5">
        <v>735361.10699999996</v>
      </c>
      <c r="AY6" s="5">
        <v>753737.58400000003</v>
      </c>
      <c r="AZ6" s="5">
        <v>772437.16200000001</v>
      </c>
      <c r="BA6" s="5">
        <v>791504.16500000004</v>
      </c>
      <c r="BB6" s="5">
        <v>810984.23199999996</v>
      </c>
      <c r="BC6" s="5">
        <v>830902.53899999999</v>
      </c>
      <c r="BD6" s="5">
        <v>851298.43700000003</v>
      </c>
      <c r="BE6" s="5">
        <v>872248.33700000006</v>
      </c>
      <c r="BF6" s="5">
        <v>893842.78599999996</v>
      </c>
      <c r="BG6" s="5">
        <v>916154.28500000003</v>
      </c>
      <c r="BH6" s="5">
        <v>939210.049</v>
      </c>
      <c r="BI6" s="5">
        <v>963021.83700000006</v>
      </c>
      <c r="BJ6" s="5">
        <v>987623.52</v>
      </c>
      <c r="BK6" s="5">
        <v>1013045.725</v>
      </c>
      <c r="BL6" s="5">
        <v>1039304.03</v>
      </c>
      <c r="BM6" s="5">
        <v>1066409.7120000001</v>
      </c>
      <c r="BN6" s="5">
        <v>1094343.0290000001</v>
      </c>
      <c r="BO6" s="5">
        <v>1123045.1370000001</v>
      </c>
      <c r="BP6" s="5">
        <v>1152433.618</v>
      </c>
      <c r="BQ6" s="5">
        <v>1182438.8030000001</v>
      </c>
      <c r="BR6" s="5">
        <v>1213040.5419999999</v>
      </c>
      <c r="BS6" s="5">
        <v>1244222.2690000001</v>
      </c>
      <c r="BT6" s="5">
        <v>1275921.014</v>
      </c>
      <c r="BU6" s="5">
        <v>1308064.176</v>
      </c>
      <c r="BV6" s="5">
        <v>1340598.1129999999</v>
      </c>
      <c r="BW6">
        <v>1373486.4720000001</v>
      </c>
      <c r="BX6">
        <v>1406728.76</v>
      </c>
      <c r="BY6">
        <v>1440353.36</v>
      </c>
      <c r="BZ6">
        <v>1474410.4180000001</v>
      </c>
      <c r="CA6">
        <v>1508935.203</v>
      </c>
      <c r="CB6">
        <v>1543926.3729999999</v>
      </c>
      <c r="CC6">
        <v>1579364.7009999999</v>
      </c>
      <c r="CD6">
        <v>1615247.39</v>
      </c>
      <c r="CE6">
        <v>1651568.5730000001</v>
      </c>
      <c r="CF6">
        <v>1688321.1170000001</v>
      </c>
      <c r="CG6">
        <v>1725497.905</v>
      </c>
      <c r="CH6">
        <v>1763089.294</v>
      </c>
      <c r="CI6">
        <v>1801080.7890000001</v>
      </c>
      <c r="CJ6">
        <v>1839454.882</v>
      </c>
      <c r="CK6">
        <v>1878193.7039999999</v>
      </c>
      <c r="CL6">
        <v>1917281.4269999999</v>
      </c>
      <c r="CM6">
        <v>1956701.773</v>
      </c>
      <c r="CN6">
        <v>1996434.436</v>
      </c>
      <c r="CO6">
        <v>2036457.706</v>
      </c>
      <c r="CP6">
        <v>2076749.5789999999</v>
      </c>
      <c r="CQ6">
        <v>2117291.2319999998</v>
      </c>
      <c r="CR6">
        <v>2158061.5529999998</v>
      </c>
      <c r="CS6">
        <v>2199032.0359999998</v>
      </c>
      <c r="CT6">
        <v>2240171.6680000001</v>
      </c>
      <c r="CU6">
        <v>2281452.503</v>
      </c>
      <c r="CV6">
        <v>2322851.69</v>
      </c>
      <c r="CW6">
        <v>2364351.1639999999</v>
      </c>
      <c r="CX6">
        <v>2405932.5440000002</v>
      </c>
      <c r="CY6">
        <v>2447579.6529999999</v>
      </c>
      <c r="CZ6">
        <v>2489275.4389999998</v>
      </c>
      <c r="DA6">
        <v>2531002.0460000001</v>
      </c>
      <c r="DB6">
        <v>2572740.284</v>
      </c>
      <c r="DC6">
        <v>2614471.7689999999</v>
      </c>
      <c r="DD6">
        <v>2656177.5819999999</v>
      </c>
      <c r="DE6">
        <v>2697840.372</v>
      </c>
      <c r="DF6">
        <v>2739441.9019999998</v>
      </c>
      <c r="DG6">
        <v>2780966.946</v>
      </c>
      <c r="DH6">
        <v>2822404.2570000002</v>
      </c>
      <c r="DI6">
        <v>2863744.77</v>
      </c>
      <c r="DJ6">
        <v>2904977.4339999999</v>
      </c>
      <c r="DK6">
        <v>2946087.844</v>
      </c>
      <c r="DL6">
        <v>2987058.1460000002</v>
      </c>
      <c r="DM6">
        <v>3027869.1359999999</v>
      </c>
      <c r="DN6">
        <v>3068499.8319999999</v>
      </c>
      <c r="DO6">
        <v>3108930.7220000001</v>
      </c>
      <c r="DP6">
        <v>3149144.7749999999</v>
      </c>
      <c r="DQ6">
        <v>3189126.7719999999</v>
      </c>
      <c r="DR6">
        <v>3228861.2650000001</v>
      </c>
      <c r="DS6">
        <v>3268333.35</v>
      </c>
      <c r="DT6">
        <v>3307527.5929999999</v>
      </c>
      <c r="DU6">
        <v>3346427.6749999998</v>
      </c>
      <c r="DV6">
        <v>3385016.6290000002</v>
      </c>
      <c r="DW6">
        <v>3423278.54</v>
      </c>
      <c r="DX6">
        <v>3461197.2059999998</v>
      </c>
      <c r="DY6">
        <v>3498756.6320000002</v>
      </c>
      <c r="DZ6">
        <v>3535942.1809999999</v>
      </c>
      <c r="EA6">
        <v>3572737.4440000001</v>
      </c>
      <c r="EB6">
        <v>3609121.61</v>
      </c>
      <c r="EC6">
        <v>3645072.6310000001</v>
      </c>
      <c r="ED6">
        <v>3680570.7250000001</v>
      </c>
      <c r="EE6">
        <v>3715600.5860000001</v>
      </c>
      <c r="EF6">
        <v>3750150.6630000002</v>
      </c>
      <c r="EG6">
        <v>3784210.6349999998</v>
      </c>
      <c r="EH6">
        <v>3817771.9849999999</v>
      </c>
      <c r="EI6">
        <v>3850825.875</v>
      </c>
      <c r="EJ6">
        <v>3883362.4440000001</v>
      </c>
      <c r="EK6">
        <v>3915370.8960000002</v>
      </c>
      <c r="EL6">
        <v>3946842.0619999999</v>
      </c>
      <c r="EM6">
        <v>3977767.0580000002</v>
      </c>
      <c r="EN6">
        <v>4008137.7390000001</v>
      </c>
      <c r="EO6">
        <v>4037946.86</v>
      </c>
      <c r="EP6">
        <v>4067188.2149999999</v>
      </c>
      <c r="EQ6">
        <v>4095856.037</v>
      </c>
      <c r="ER6">
        <v>4123945.7859999998</v>
      </c>
      <c r="ES6">
        <v>4151452.8050000002</v>
      </c>
      <c r="ET6">
        <v>4178373.2069999999</v>
      </c>
      <c r="EU6">
        <v>4204703.6210000003</v>
      </c>
      <c r="EV6">
        <v>4230440.977</v>
      </c>
      <c r="EW6">
        <v>4255582.9119999995</v>
      </c>
      <c r="EX6">
        <v>4280127.1310000001</v>
      </c>
    </row>
    <row r="7" spans="1:154" ht="11.5" x14ac:dyDescent="0.25">
      <c r="A7" s="1">
        <v>23</v>
      </c>
      <c r="B7" s="2" t="s">
        <v>5</v>
      </c>
      <c r="C7" s="7" t="s">
        <v>20</v>
      </c>
      <c r="D7" s="5">
        <v>12975.895</v>
      </c>
      <c r="E7" s="5">
        <v>13265.718000000001</v>
      </c>
      <c r="F7" s="5">
        <v>13542.582</v>
      </c>
      <c r="G7" s="5">
        <v>13817.609</v>
      </c>
      <c r="H7" s="5">
        <v>14099.195</v>
      </c>
      <c r="I7" s="5">
        <v>14392.69</v>
      </c>
      <c r="J7" s="5">
        <v>14700.236999999999</v>
      </c>
      <c r="K7" s="5">
        <v>15020.985000000001</v>
      </c>
      <c r="L7" s="5">
        <v>15351.517</v>
      </c>
      <c r="M7" s="5">
        <v>15686.725</v>
      </c>
      <c r="N7" s="5">
        <v>16021.632</v>
      </c>
      <c r="O7" s="5">
        <v>16353.995000000001</v>
      </c>
      <c r="P7" s="5">
        <v>16686.152999999998</v>
      </c>
      <c r="Q7" s="5">
        <v>17026.041000000001</v>
      </c>
      <c r="R7" s="5">
        <v>17384.629000000001</v>
      </c>
      <c r="S7" s="5">
        <v>17768.694</v>
      </c>
      <c r="T7" s="5">
        <v>18181.501</v>
      </c>
      <c r="U7" s="5">
        <v>18617.455000000002</v>
      </c>
      <c r="V7" s="5">
        <v>19063.871999999999</v>
      </c>
      <c r="W7" s="5">
        <v>19503.137999999999</v>
      </c>
      <c r="X7" s="5">
        <v>19922.224999999999</v>
      </c>
      <c r="Y7" s="5">
        <v>20318.198</v>
      </c>
      <c r="Z7" s="5">
        <v>20694.096000000001</v>
      </c>
      <c r="AA7" s="5">
        <v>21050.079000000002</v>
      </c>
      <c r="AB7" s="5">
        <v>21387.966</v>
      </c>
      <c r="AC7" s="5">
        <v>21710.275000000001</v>
      </c>
      <c r="AD7" s="5">
        <v>22015.366999999998</v>
      </c>
      <c r="AE7" s="5">
        <v>22305.397000000001</v>
      </c>
      <c r="AF7" s="5">
        <v>22592.024000000001</v>
      </c>
      <c r="AG7" s="5">
        <v>22890.508000000002</v>
      </c>
      <c r="AH7" s="5">
        <v>23212.083999999999</v>
      </c>
      <c r="AI7" s="5">
        <v>23560.987000000001</v>
      </c>
      <c r="AJ7" s="5">
        <v>23934.628000000001</v>
      </c>
      <c r="AK7" s="5">
        <v>24328.845000000001</v>
      </c>
      <c r="AL7" s="5">
        <v>24736.219000000001</v>
      </c>
      <c r="AM7" s="5">
        <v>25151.041000000001</v>
      </c>
      <c r="AN7" s="5">
        <v>25572.659</v>
      </c>
      <c r="AO7" s="5">
        <v>26001.723000000002</v>
      </c>
      <c r="AP7" s="5">
        <v>26434.886999999999</v>
      </c>
      <c r="AQ7" s="5">
        <v>26868.22</v>
      </c>
      <c r="AR7" s="5">
        <v>27298.694</v>
      </c>
      <c r="AS7" s="5">
        <v>27725.242999999999</v>
      </c>
      <c r="AT7" s="5">
        <v>28147.954000000002</v>
      </c>
      <c r="AU7" s="5">
        <v>28566.202000000001</v>
      </c>
      <c r="AV7" s="5">
        <v>28979.99</v>
      </c>
      <c r="AW7" s="5">
        <v>29389.629000000001</v>
      </c>
      <c r="AX7" s="5">
        <v>29796.471000000001</v>
      </c>
      <c r="AY7" s="5">
        <v>30201.871999999999</v>
      </c>
      <c r="AZ7" s="5">
        <v>30607.345000000001</v>
      </c>
      <c r="BA7" s="5">
        <v>31014.222000000002</v>
      </c>
      <c r="BB7" s="5">
        <v>31425.087</v>
      </c>
      <c r="BC7" s="5">
        <v>31837.552</v>
      </c>
      <c r="BD7" s="5">
        <v>32254.898000000001</v>
      </c>
      <c r="BE7" s="5">
        <v>32691.406999999999</v>
      </c>
      <c r="BF7" s="5">
        <v>33165.766000000003</v>
      </c>
      <c r="BG7" s="5">
        <v>33690.213000000003</v>
      </c>
      <c r="BH7" s="5">
        <v>34271.072999999997</v>
      </c>
      <c r="BI7" s="5">
        <v>34900.925999999999</v>
      </c>
      <c r="BJ7" s="5">
        <v>35561.161999999997</v>
      </c>
      <c r="BK7" s="5">
        <v>36225.137999999999</v>
      </c>
      <c r="BL7" s="5">
        <v>36873.069000000003</v>
      </c>
      <c r="BM7" s="5">
        <v>37498.324999999997</v>
      </c>
      <c r="BN7" s="5">
        <v>38104.733</v>
      </c>
      <c r="BO7" s="5">
        <v>38695.741999999998</v>
      </c>
      <c r="BP7" s="5">
        <v>39278.629999999997</v>
      </c>
      <c r="BQ7" s="5">
        <v>39858.692999999999</v>
      </c>
      <c r="BR7" s="5">
        <v>40435.631000000001</v>
      </c>
      <c r="BS7" s="5">
        <v>41006.478999999999</v>
      </c>
      <c r="BT7" s="5">
        <v>41570.822999999997</v>
      </c>
      <c r="BU7" s="5">
        <v>42128.048000000003</v>
      </c>
      <c r="BV7" s="5">
        <v>42677.809000000001</v>
      </c>
      <c r="BW7">
        <v>43219.953999999998</v>
      </c>
      <c r="BX7">
        <v>43755.196000000004</v>
      </c>
      <c r="BY7">
        <v>44284.911999999997</v>
      </c>
      <c r="BZ7">
        <v>44810.870999999999</v>
      </c>
      <c r="CA7">
        <v>45334.504999999997</v>
      </c>
      <c r="CB7">
        <v>45856.258000000002</v>
      </c>
      <c r="CC7">
        <v>46376.014000000003</v>
      </c>
      <c r="CD7">
        <v>46893.451000000001</v>
      </c>
      <c r="CE7">
        <v>47407.892</v>
      </c>
      <c r="CF7">
        <v>47918.951000000001</v>
      </c>
      <c r="CG7">
        <v>48426.764999999999</v>
      </c>
      <c r="CH7">
        <v>48931.404000000002</v>
      </c>
      <c r="CI7">
        <v>49432.408000000003</v>
      </c>
      <c r="CJ7">
        <v>49928.982000000004</v>
      </c>
      <c r="CK7">
        <v>50420.851000000002</v>
      </c>
      <c r="CL7">
        <v>50907.699000000001</v>
      </c>
      <c r="CM7">
        <v>51389.79</v>
      </c>
      <c r="CN7">
        <v>51867.678999999996</v>
      </c>
      <c r="CO7">
        <v>52342.124000000003</v>
      </c>
      <c r="CP7">
        <v>52813.578000000001</v>
      </c>
      <c r="CQ7">
        <v>53282.364000000001</v>
      </c>
      <c r="CR7">
        <v>53748.245000000003</v>
      </c>
      <c r="CS7">
        <v>54211.404000000002</v>
      </c>
      <c r="CT7">
        <v>54671.894</v>
      </c>
      <c r="CU7">
        <v>55129.627999999997</v>
      </c>
      <c r="CV7">
        <v>55584.752999999997</v>
      </c>
      <c r="CW7">
        <v>56037.258000000002</v>
      </c>
      <c r="CX7">
        <v>56486.93</v>
      </c>
      <c r="CY7">
        <v>56933.366000000002</v>
      </c>
      <c r="CZ7">
        <v>57376.334000000003</v>
      </c>
      <c r="DA7">
        <v>57815.794999999998</v>
      </c>
      <c r="DB7">
        <v>58251.718999999997</v>
      </c>
      <c r="DC7">
        <v>58684.120999999999</v>
      </c>
      <c r="DD7">
        <v>59112.983999999997</v>
      </c>
      <c r="DE7">
        <v>59538.357000000004</v>
      </c>
      <c r="DF7">
        <v>59960.239000000001</v>
      </c>
      <c r="DG7">
        <v>60378.544999999998</v>
      </c>
      <c r="DH7">
        <v>60793.281999999999</v>
      </c>
      <c r="DI7">
        <v>61204.277999999998</v>
      </c>
      <c r="DJ7">
        <v>61611.500999999997</v>
      </c>
      <c r="DK7">
        <v>62014.993999999999</v>
      </c>
      <c r="DL7">
        <v>62414.661</v>
      </c>
      <c r="DM7">
        <v>62810.68</v>
      </c>
      <c r="DN7">
        <v>63203.275999999998</v>
      </c>
      <c r="DO7">
        <v>63592.55</v>
      </c>
      <c r="DP7">
        <v>63978.463000000003</v>
      </c>
      <c r="DQ7">
        <v>64360.999000000003</v>
      </c>
      <c r="DR7">
        <v>64740.012000000002</v>
      </c>
      <c r="DS7">
        <v>65115.232000000004</v>
      </c>
      <c r="DT7">
        <v>65486.485000000001</v>
      </c>
      <c r="DU7">
        <v>65853.684999999998</v>
      </c>
      <c r="DV7">
        <v>66216.986000000004</v>
      </c>
      <c r="DW7">
        <v>66576.171000000002</v>
      </c>
      <c r="DX7">
        <v>66931.206000000006</v>
      </c>
      <c r="DY7">
        <v>67282.081999999995</v>
      </c>
      <c r="DZ7">
        <v>67628.789999999994</v>
      </c>
      <c r="EA7">
        <v>67971.430999999997</v>
      </c>
      <c r="EB7">
        <v>68309.842999999993</v>
      </c>
      <c r="EC7">
        <v>68643.881999999998</v>
      </c>
      <c r="ED7">
        <v>68973.566999999995</v>
      </c>
      <c r="EE7">
        <v>69298.862999999998</v>
      </c>
      <c r="EF7">
        <v>69620.009000000005</v>
      </c>
      <c r="EG7">
        <v>69937.391000000003</v>
      </c>
      <c r="EH7">
        <v>70251.622000000003</v>
      </c>
      <c r="EI7">
        <v>70563.195999999996</v>
      </c>
      <c r="EJ7">
        <v>70872.153999999995</v>
      </c>
      <c r="EK7">
        <v>71178.572</v>
      </c>
      <c r="EL7">
        <v>71482.566999999995</v>
      </c>
      <c r="EM7">
        <v>71784.376999999993</v>
      </c>
      <c r="EN7">
        <v>72083.982000000004</v>
      </c>
      <c r="EO7">
        <v>72381.438999999998</v>
      </c>
      <c r="EP7">
        <v>72676.547000000006</v>
      </c>
      <c r="EQ7">
        <v>72968.987999999998</v>
      </c>
      <c r="ER7">
        <v>73258.638000000006</v>
      </c>
      <c r="ES7">
        <v>73545.062999999995</v>
      </c>
      <c r="ET7">
        <v>73827.942999999999</v>
      </c>
      <c r="EU7">
        <v>74106.869000000006</v>
      </c>
      <c r="EV7">
        <v>74381.365000000005</v>
      </c>
      <c r="EW7">
        <v>74651.111999999994</v>
      </c>
      <c r="EX7">
        <v>74915.61</v>
      </c>
    </row>
    <row r="8" spans="1:154" ht="23.65" customHeight="1" x14ac:dyDescent="0.25">
      <c r="A8" s="8"/>
      <c r="B8" s="9"/>
      <c r="C8" s="10"/>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row>
    <row r="9" spans="1:154" ht="11.5" x14ac:dyDescent="0.25">
      <c r="A9" s="1"/>
      <c r="B9" s="2"/>
      <c r="C9" s="13"/>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row>
    <row r="10" spans="1:154" ht="11.5" x14ac:dyDescent="0.25">
      <c r="A10" s="1"/>
      <c r="B10" s="2"/>
      <c r="C10" s="13"/>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row>
    <row r="13" spans="1:154" ht="11.5" x14ac:dyDescent="0.25">
      <c r="A13" s="1"/>
      <c r="B13" s="2"/>
      <c r="C13" s="1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row>
    <row r="14" spans="1:154" ht="11.5" x14ac:dyDescent="0.25">
      <c r="A14" s="1"/>
      <c r="B14" s="2"/>
      <c r="C14" s="14"/>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1:154" ht="11.5" x14ac:dyDescent="0.25">
      <c r="A15" s="1"/>
      <c r="B15" s="2"/>
      <c r="C15" s="14"/>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154" ht="11.5" x14ac:dyDescent="0.25">
      <c r="A16" s="1"/>
      <c r="B16" s="2"/>
      <c r="C16" s="14"/>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8" spans="4:154" x14ac:dyDescent="0.25">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row>
    <row r="37" spans="1:69" ht="11.5" x14ac:dyDescent="0.25">
      <c r="A37" s="1"/>
      <c r="B37" s="2"/>
      <c r="C37" s="14"/>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row>
    <row r="47" spans="1:69" x14ac:dyDescent="0.25">
      <c r="C47" s="15"/>
      <c r="D47" s="15"/>
    </row>
    <row r="48" spans="1:69" x14ac:dyDescent="0.25">
      <c r="D48" s="16"/>
    </row>
    <row r="49" spans="1:69" x14ac:dyDescent="0.25">
      <c r="D49" s="16"/>
    </row>
    <row r="50" spans="1:69" x14ac:dyDescent="0.25">
      <c r="D50" s="16"/>
    </row>
    <row r="51" spans="1:69" ht="11.5" x14ac:dyDescent="0.25">
      <c r="A51" s="1"/>
      <c r="B51" s="13"/>
      <c r="D51" s="17"/>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row>
    <row r="52" spans="1:69" ht="11.5" x14ac:dyDescent="0.25">
      <c r="A52" s="1"/>
      <c r="B52" s="13"/>
      <c r="D52" s="17"/>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row>
    <row r="53" spans="1:69" x14ac:dyDescent="0.25">
      <c r="D53" s="16"/>
    </row>
    <row r="61" spans="1:69" ht="18" customHeight="1" x14ac:dyDescent="0.25"/>
    <row r="62" spans="1:69" ht="18" customHeight="1" x14ac:dyDescent="0.25"/>
    <row r="63" spans="1:69" ht="18" customHeight="1" x14ac:dyDescent="0.25"/>
    <row r="64" spans="1:69"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97" spans="1:154" ht="11.5" x14ac:dyDescent="0.25">
      <c r="A97" s="8"/>
      <c r="B97" s="9"/>
      <c r="C97" s="10"/>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row>
    <row r="98" spans="1:154" ht="11.5" x14ac:dyDescent="0.25">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row>
    <row r="99" spans="1:154" ht="11.5" x14ac:dyDescent="0.25">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row>
  </sheetData>
  <pageMargins left="0.7" right="0.7" top="0.75" bottom="0.75" header="0.3" footer="0.3"/>
  <pageSetup orientation="portrait"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F9670-1448-4F71-9C87-7686645FB595}">
  <dimension ref="A1:AK29"/>
  <sheetViews>
    <sheetView zoomScale="81" zoomScaleNormal="81" workbookViewId="0">
      <selection activeCell="A14" sqref="A14:XFD14"/>
    </sheetView>
  </sheetViews>
  <sheetFormatPr defaultRowHeight="10.5" x14ac:dyDescent="0.25"/>
  <cols>
    <col min="3" max="3" width="19.75" customWidth="1"/>
    <col min="5" max="5" width="12.125" customWidth="1"/>
    <col min="8" max="8" width="11.75" customWidth="1"/>
  </cols>
  <sheetData>
    <row r="1" spans="1:37" ht="23" x14ac:dyDescent="0.25">
      <c r="A1" s="18" t="s">
        <v>0</v>
      </c>
      <c r="B1" s="18" t="s">
        <v>1</v>
      </c>
      <c r="C1" s="19" t="s">
        <v>23</v>
      </c>
      <c r="D1" s="19" t="s">
        <v>3</v>
      </c>
      <c r="E1" s="20" t="s">
        <v>4</v>
      </c>
      <c r="F1" s="19" t="s">
        <v>24</v>
      </c>
      <c r="G1" s="20"/>
      <c r="H1" s="19">
        <v>1952.5</v>
      </c>
      <c r="I1" s="19">
        <v>1957.5</v>
      </c>
      <c r="J1" s="19">
        <v>1962.5</v>
      </c>
      <c r="K1" s="19">
        <v>1967.5</v>
      </c>
      <c r="L1" s="19">
        <v>1972.5</v>
      </c>
      <c r="M1" s="19">
        <v>1977.5</v>
      </c>
      <c r="N1" s="19">
        <v>1982.5</v>
      </c>
      <c r="O1" s="19">
        <v>1987.5</v>
      </c>
      <c r="P1" s="19">
        <v>1992.5</v>
      </c>
      <c r="Q1" s="19">
        <v>1997.5</v>
      </c>
      <c r="R1" s="19">
        <v>2002.5</v>
      </c>
      <c r="S1" s="19">
        <v>2007.5</v>
      </c>
      <c r="T1" s="19">
        <v>2012.5</v>
      </c>
      <c r="U1" s="19">
        <v>2017.5</v>
      </c>
      <c r="V1" s="19">
        <v>2022.5</v>
      </c>
      <c r="W1" s="19">
        <v>2027.5</v>
      </c>
      <c r="X1" s="19">
        <v>2032.5</v>
      </c>
      <c r="Y1" s="19">
        <v>2037.5</v>
      </c>
      <c r="Z1" s="19">
        <v>2042.5</v>
      </c>
      <c r="AA1" s="19">
        <v>2047.5</v>
      </c>
      <c r="AB1" s="19">
        <v>2052.5</v>
      </c>
      <c r="AC1" s="19">
        <v>2057.5</v>
      </c>
      <c r="AD1" s="19">
        <v>2062.5</v>
      </c>
      <c r="AE1" s="19">
        <v>2067.5</v>
      </c>
      <c r="AF1" s="19">
        <v>2072.5</v>
      </c>
      <c r="AG1" s="19">
        <v>2077.5</v>
      </c>
      <c r="AH1" s="19">
        <v>2082.5</v>
      </c>
      <c r="AI1" s="19">
        <v>2087.5</v>
      </c>
      <c r="AJ1" s="19">
        <v>2092.5</v>
      </c>
      <c r="AK1" s="19">
        <v>2097.5</v>
      </c>
    </row>
    <row r="2" spans="1:37" x14ac:dyDescent="0.25">
      <c r="A2">
        <v>18</v>
      </c>
      <c r="B2" t="s">
        <v>5</v>
      </c>
      <c r="C2" t="s">
        <v>18</v>
      </c>
      <c r="D2" t="s">
        <v>19</v>
      </c>
      <c r="E2">
        <v>903</v>
      </c>
      <c r="F2" t="s">
        <v>11</v>
      </c>
      <c r="G2" t="str">
        <f>C2</f>
        <v>Africa</v>
      </c>
      <c r="J2">
        <v>6.6992670943786603</v>
      </c>
      <c r="K2">
        <v>6.7059664368388496</v>
      </c>
      <c r="L2">
        <v>6.7029875882073098</v>
      </c>
      <c r="M2">
        <v>6.63962911763194</v>
      </c>
      <c r="N2">
        <v>6.5009864167669198</v>
      </c>
      <c r="O2">
        <v>6.1868578916408499</v>
      </c>
      <c r="P2">
        <v>5.7238115141836401</v>
      </c>
      <c r="Q2">
        <v>5.3508027753440697</v>
      </c>
      <c r="R2">
        <v>5.0770684270762603</v>
      </c>
      <c r="S2">
        <v>4.89995090208307</v>
      </c>
      <c r="T2">
        <v>4.7301182245358699</v>
      </c>
      <c r="U2">
        <v>4.4383748949798596</v>
      </c>
      <c r="V2">
        <v>4.1554527214044699</v>
      </c>
      <c r="W2">
        <v>3.8926442215052099</v>
      </c>
      <c r="X2">
        <v>3.6512008124570201</v>
      </c>
      <c r="Y2">
        <v>3.4338014919589299</v>
      </c>
      <c r="Z2">
        <v>3.24228819210296</v>
      </c>
      <c r="AA2">
        <v>3.0707283998775399</v>
      </c>
      <c r="AB2">
        <v>2.92171578305785</v>
      </c>
      <c r="AC2">
        <v>2.7899087164786498</v>
      </c>
      <c r="AD2">
        <v>2.6745170896828299</v>
      </c>
      <c r="AE2">
        <v>2.5703366275458102</v>
      </c>
      <c r="AF2">
        <v>2.47846293087985</v>
      </c>
      <c r="AG2">
        <v>2.3968486320506801</v>
      </c>
      <c r="AH2">
        <v>2.32198911523703</v>
      </c>
      <c r="AI2">
        <v>2.2547916425009702</v>
      </c>
      <c r="AJ2">
        <v>2.1946238996621399</v>
      </c>
      <c r="AK2">
        <v>2.1408300871478199</v>
      </c>
    </row>
    <row r="3" spans="1:37" x14ac:dyDescent="0.25">
      <c r="A3">
        <v>126</v>
      </c>
      <c r="B3" t="s">
        <v>5</v>
      </c>
      <c r="C3" t="s">
        <v>25</v>
      </c>
      <c r="E3">
        <v>906</v>
      </c>
      <c r="F3" t="s">
        <v>26</v>
      </c>
      <c r="G3" t="str">
        <f t="shared" ref="G3:G7" si="0">C3</f>
        <v>Eastern Asia</v>
      </c>
      <c r="J3">
        <v>5.4879214754754404</v>
      </c>
      <c r="K3">
        <v>5.5695568165276796</v>
      </c>
      <c r="L3">
        <v>4.4218625652621402</v>
      </c>
      <c r="M3">
        <v>2.8643346164110399</v>
      </c>
      <c r="N3">
        <v>2.4479883481428701</v>
      </c>
      <c r="O3">
        <v>2.5967375162713799</v>
      </c>
      <c r="P3">
        <v>1.81137184776062</v>
      </c>
      <c r="Q3">
        <v>1.6021536116144299</v>
      </c>
      <c r="R3">
        <v>1.5726447986081999</v>
      </c>
      <c r="S3">
        <v>1.5918340278591001</v>
      </c>
      <c r="T3">
        <v>1.6255704517856799</v>
      </c>
      <c r="U3">
        <v>1.6533709256978999</v>
      </c>
      <c r="V3">
        <v>1.6568201052449101</v>
      </c>
      <c r="W3">
        <v>1.67704546179707</v>
      </c>
      <c r="X3">
        <v>1.70217229550535</v>
      </c>
      <c r="Y3">
        <v>1.71340151872756</v>
      </c>
      <c r="Z3">
        <v>1.7237029290203101</v>
      </c>
      <c r="AA3">
        <v>1.7292844051368199</v>
      </c>
      <c r="AB3">
        <v>1.73419096128359</v>
      </c>
      <c r="AC3">
        <v>1.7395505836523399</v>
      </c>
      <c r="AD3">
        <v>1.7468452979214499</v>
      </c>
      <c r="AE3">
        <v>1.75270600703891</v>
      </c>
      <c r="AF3">
        <v>1.7531475467762001</v>
      </c>
      <c r="AG3">
        <v>1.7556163510334499</v>
      </c>
      <c r="AH3">
        <v>1.75787542365866</v>
      </c>
      <c r="AI3">
        <v>1.7592146676454901</v>
      </c>
      <c r="AJ3">
        <v>1.76078260118814</v>
      </c>
      <c r="AK3">
        <v>1.7628073030214799</v>
      </c>
    </row>
    <row r="4" spans="1:37" x14ac:dyDescent="0.25">
      <c r="C4" t="s">
        <v>27</v>
      </c>
      <c r="G4" t="str">
        <f t="shared" si="0"/>
        <v>Other Asia</v>
      </c>
      <c r="J4">
        <f t="shared" ref="J4:AK4" si="1">SUMPRODUCT($E15:$E18,J15:J18)/$E20</f>
        <v>6.0719234139133285</v>
      </c>
      <c r="K4">
        <f t="shared" si="1"/>
        <v>5.9211680779808225</v>
      </c>
      <c r="L4">
        <f t="shared" si="1"/>
        <v>5.6190365186914777</v>
      </c>
      <c r="M4">
        <f t="shared" si="1"/>
        <v>5.1786835137941232</v>
      </c>
      <c r="N4">
        <f t="shared" si="1"/>
        <v>4.8105418269251947</v>
      </c>
      <c r="O4">
        <f t="shared" si="1"/>
        <v>4.3222257734963181</v>
      </c>
      <c r="P4">
        <f t="shared" si="1"/>
        <v>3.8249914330694792</v>
      </c>
      <c r="Q4">
        <f t="shared" si="1"/>
        <v>3.3962370659273269</v>
      </c>
      <c r="R4">
        <f t="shared" si="1"/>
        <v>3.0594652926298003</v>
      </c>
      <c r="S4">
        <f t="shared" si="1"/>
        <v>2.7844495023326861</v>
      </c>
      <c r="T4">
        <f t="shared" si="1"/>
        <v>2.525201230774107</v>
      </c>
      <c r="U4">
        <f t="shared" si="1"/>
        <v>2.3900015723184169</v>
      </c>
      <c r="V4">
        <f t="shared" si="1"/>
        <v>2.2770826834316558</v>
      </c>
      <c r="W4">
        <f t="shared" si="1"/>
        <v>2.1804103635165748</v>
      </c>
      <c r="X4">
        <f t="shared" si="1"/>
        <v>2.0946072965629594</v>
      </c>
      <c r="Y4">
        <f t="shared" si="1"/>
        <v>2.0219584203133989</v>
      </c>
      <c r="Z4">
        <f t="shared" si="1"/>
        <v>1.9654678867935094</v>
      </c>
      <c r="AA4">
        <f t="shared" si="1"/>
        <v>1.9211630410237046</v>
      </c>
      <c r="AB4">
        <f t="shared" si="1"/>
        <v>1.8862731924558693</v>
      </c>
      <c r="AC4">
        <f t="shared" si="1"/>
        <v>1.8544343152523051</v>
      </c>
      <c r="AD4">
        <f t="shared" si="1"/>
        <v>1.8296256950269452</v>
      </c>
      <c r="AE4">
        <f t="shared" si="1"/>
        <v>1.8062487099330853</v>
      </c>
      <c r="AF4">
        <f t="shared" si="1"/>
        <v>1.7891693535687214</v>
      </c>
      <c r="AG4">
        <f t="shared" si="1"/>
        <v>1.7774926392265387</v>
      </c>
      <c r="AH4">
        <f t="shared" si="1"/>
        <v>1.7673220733319126</v>
      </c>
      <c r="AI4">
        <f t="shared" si="1"/>
        <v>1.7618165706501121</v>
      </c>
      <c r="AJ4">
        <f t="shared" si="1"/>
        <v>1.7570412225261975</v>
      </c>
      <c r="AK4">
        <f t="shared" si="1"/>
        <v>1.7538937697008308</v>
      </c>
    </row>
    <row r="5" spans="1:37" x14ac:dyDescent="0.25">
      <c r="A5">
        <v>20</v>
      </c>
      <c r="B5" t="s">
        <v>5</v>
      </c>
      <c r="C5" t="s">
        <v>9</v>
      </c>
      <c r="D5" t="s">
        <v>10</v>
      </c>
      <c r="E5">
        <v>908</v>
      </c>
      <c r="F5" t="s">
        <v>11</v>
      </c>
      <c r="G5" t="str">
        <f t="shared" si="0"/>
        <v>Europe</v>
      </c>
      <c r="J5">
        <v>2.5689621529079298</v>
      </c>
      <c r="K5">
        <v>2.36960412207159</v>
      </c>
      <c r="L5">
        <v>2.17240490265677</v>
      </c>
      <c r="M5">
        <v>1.9768074125663799</v>
      </c>
      <c r="N5">
        <v>1.87796987114185</v>
      </c>
      <c r="O5">
        <v>1.8114579179505901</v>
      </c>
      <c r="P5">
        <v>1.5708129540483</v>
      </c>
      <c r="Q5">
        <v>1.42977533919316</v>
      </c>
      <c r="R5">
        <v>1.4325476221658699</v>
      </c>
      <c r="S5">
        <v>1.5572004064835301</v>
      </c>
      <c r="T5">
        <v>1.6009357375537601</v>
      </c>
      <c r="U5">
        <v>1.6096460274675599</v>
      </c>
      <c r="V5">
        <v>1.6150103401549101</v>
      </c>
      <c r="W5">
        <v>1.6403332213544899</v>
      </c>
      <c r="X5">
        <v>1.6711330311249</v>
      </c>
      <c r="Y5">
        <v>1.69357911373032</v>
      </c>
      <c r="Z5">
        <v>1.70745199790532</v>
      </c>
      <c r="AA5">
        <v>1.7179210294956</v>
      </c>
      <c r="AB5">
        <v>1.7273395537216301</v>
      </c>
      <c r="AC5">
        <v>1.7352827838664899</v>
      </c>
      <c r="AD5">
        <v>1.7421921443703901</v>
      </c>
      <c r="AE5">
        <v>1.74790539816823</v>
      </c>
      <c r="AF5">
        <v>1.7538324069101101</v>
      </c>
      <c r="AG5">
        <v>1.7583019025503801</v>
      </c>
      <c r="AH5">
        <v>1.7616807804500501</v>
      </c>
      <c r="AI5">
        <v>1.76485419374687</v>
      </c>
      <c r="AJ5">
        <v>1.7669155312840801</v>
      </c>
      <c r="AK5">
        <v>1.7698119917370301</v>
      </c>
    </row>
    <row r="6" spans="1:37" x14ac:dyDescent="0.25">
      <c r="A6">
        <v>21</v>
      </c>
      <c r="B6" t="s">
        <v>5</v>
      </c>
      <c r="C6" t="s">
        <v>16</v>
      </c>
      <c r="D6" t="s">
        <v>17</v>
      </c>
      <c r="E6">
        <v>904</v>
      </c>
      <c r="F6" t="s">
        <v>11</v>
      </c>
      <c r="G6" t="str">
        <f t="shared" si="0"/>
        <v>Latin America and the Caribbean</v>
      </c>
      <c r="J6">
        <v>5.8332432869183704</v>
      </c>
      <c r="K6">
        <v>5.45957697533016</v>
      </c>
      <c r="L6">
        <v>4.9203429993186303</v>
      </c>
      <c r="M6">
        <v>4.4356344087367496</v>
      </c>
      <c r="N6">
        <v>3.9379526962595901</v>
      </c>
      <c r="O6">
        <v>3.45309862344144</v>
      </c>
      <c r="P6">
        <v>3.0767941550864699</v>
      </c>
      <c r="Q6">
        <v>2.7720774438154399</v>
      </c>
      <c r="R6">
        <v>2.4882152462914902</v>
      </c>
      <c r="S6">
        <v>2.2597644401496599</v>
      </c>
      <c r="T6">
        <v>2.1382353127240599</v>
      </c>
      <c r="U6">
        <v>2.0446604311215801</v>
      </c>
      <c r="V6">
        <v>1.9578426503359101</v>
      </c>
      <c r="W6">
        <v>1.88927900242964</v>
      </c>
      <c r="X6">
        <v>1.83729718340944</v>
      </c>
      <c r="Y6">
        <v>1.79510848520796</v>
      </c>
      <c r="Z6">
        <v>1.7663640753041501</v>
      </c>
      <c r="AA6">
        <v>1.7501349688463901</v>
      </c>
      <c r="AB6">
        <v>1.7364931885294399</v>
      </c>
      <c r="AC6">
        <v>1.72762172038964</v>
      </c>
      <c r="AD6">
        <v>1.72318441232947</v>
      </c>
      <c r="AE6">
        <v>1.7195617790750499</v>
      </c>
      <c r="AF6">
        <v>1.71874273849313</v>
      </c>
      <c r="AG6">
        <v>1.7191577716837001</v>
      </c>
      <c r="AH6">
        <v>1.72095767779048</v>
      </c>
      <c r="AI6">
        <v>1.72275305416257</v>
      </c>
      <c r="AJ6">
        <v>1.7254298769177301</v>
      </c>
      <c r="AK6">
        <v>1.7289350264641501</v>
      </c>
    </row>
    <row r="7" spans="1:37" x14ac:dyDescent="0.25">
      <c r="A7">
        <v>22</v>
      </c>
      <c r="B7" t="s">
        <v>5</v>
      </c>
      <c r="C7" t="s">
        <v>12</v>
      </c>
      <c r="D7" t="s">
        <v>13</v>
      </c>
      <c r="E7">
        <v>905</v>
      </c>
      <c r="F7" t="s">
        <v>11</v>
      </c>
      <c r="G7" t="str">
        <f t="shared" si="0"/>
        <v>Northern America</v>
      </c>
      <c r="J7">
        <v>3.2750982494625598</v>
      </c>
      <c r="K7">
        <v>2.5504273277132299</v>
      </c>
      <c r="L7">
        <v>2.02444227650181</v>
      </c>
      <c r="M7">
        <v>1.7679273530361601</v>
      </c>
      <c r="N7">
        <v>1.7870884458146501</v>
      </c>
      <c r="O7">
        <v>1.8849968199746201</v>
      </c>
      <c r="P7">
        <v>1.9969361448581</v>
      </c>
      <c r="Q7">
        <v>1.95404561877604</v>
      </c>
      <c r="R7">
        <v>1.99103174039335</v>
      </c>
      <c r="S7">
        <v>2.0149211814588899</v>
      </c>
      <c r="T7">
        <v>1.8489483577927099</v>
      </c>
      <c r="U7">
        <v>1.7526886201559799</v>
      </c>
      <c r="V7">
        <v>1.7550736383643699</v>
      </c>
      <c r="W7">
        <v>1.7606787317435899</v>
      </c>
      <c r="X7">
        <v>1.76715320221923</v>
      </c>
      <c r="Y7">
        <v>1.77206756036169</v>
      </c>
      <c r="Z7">
        <v>1.77582251990021</v>
      </c>
      <c r="AA7">
        <v>1.78217255619241</v>
      </c>
      <c r="AB7">
        <v>1.7877894241579699</v>
      </c>
      <c r="AC7">
        <v>1.79357010393028</v>
      </c>
      <c r="AD7">
        <v>1.7970582479933199</v>
      </c>
      <c r="AE7">
        <v>1.7991846966708001</v>
      </c>
      <c r="AF7">
        <v>1.7990544758359801</v>
      </c>
      <c r="AG7">
        <v>1.80145498009044</v>
      </c>
      <c r="AH7">
        <v>1.8056573746011999</v>
      </c>
      <c r="AI7">
        <v>1.8075599051109099</v>
      </c>
      <c r="AJ7">
        <v>1.80867850827034</v>
      </c>
      <c r="AK7">
        <v>1.8085054371870199</v>
      </c>
    </row>
    <row r="8" spans="1:37" x14ac:dyDescent="0.25">
      <c r="A8">
        <v>19</v>
      </c>
      <c r="B8" t="s">
        <v>5</v>
      </c>
      <c r="C8" t="s">
        <v>14</v>
      </c>
      <c r="D8" t="s">
        <v>15</v>
      </c>
      <c r="E8">
        <v>935</v>
      </c>
      <c r="F8" t="s">
        <v>11</v>
      </c>
      <c r="G8" t="s">
        <v>14</v>
      </c>
      <c r="J8">
        <v>5.79663632659478</v>
      </c>
      <c r="K8">
        <v>5.74501055099892</v>
      </c>
      <c r="L8">
        <v>5.0561867991427096</v>
      </c>
      <c r="M8">
        <v>4.0973284085510899</v>
      </c>
      <c r="N8">
        <v>3.6889902347775099</v>
      </c>
      <c r="O8">
        <v>3.4966324705822101</v>
      </c>
      <c r="P8">
        <v>2.8958922988231302</v>
      </c>
      <c r="Q8">
        <v>2.6071173727148298</v>
      </c>
      <c r="R8">
        <v>2.4467484764853902</v>
      </c>
      <c r="S8">
        <v>2.3281096427902299</v>
      </c>
      <c r="T8">
        <v>2.20979021589139</v>
      </c>
      <c r="U8">
        <v>2.1519420021270599</v>
      </c>
      <c r="V8">
        <v>2.0925915218655202</v>
      </c>
      <c r="W8">
        <v>2.0451275591539102</v>
      </c>
      <c r="X8">
        <v>1.99698577048704</v>
      </c>
      <c r="Y8">
        <v>1.94469438878596</v>
      </c>
      <c r="Z8">
        <v>1.90451956733519</v>
      </c>
      <c r="AA8">
        <v>1.8759438035713401</v>
      </c>
      <c r="AB8">
        <v>1.8555582736963701</v>
      </c>
      <c r="AC8">
        <v>1.8343972420775001</v>
      </c>
      <c r="AD8">
        <v>1.81547857757669</v>
      </c>
      <c r="AE8">
        <v>1.79655322888154</v>
      </c>
      <c r="AF8">
        <v>1.78263483218402</v>
      </c>
      <c r="AG8">
        <v>1.77473334049931</v>
      </c>
      <c r="AH8">
        <v>1.76820501207095</v>
      </c>
      <c r="AI8">
        <v>1.76425352154242</v>
      </c>
      <c r="AJ8">
        <v>1.76036857899127</v>
      </c>
      <c r="AK8">
        <v>1.75792394290112</v>
      </c>
    </row>
    <row r="15" spans="1:37" ht="11.5" x14ac:dyDescent="0.25">
      <c r="A15">
        <v>89</v>
      </c>
      <c r="B15" t="s">
        <v>5</v>
      </c>
      <c r="C15" t="s">
        <v>28</v>
      </c>
      <c r="E15" s="21">
        <v>279636.77399999998</v>
      </c>
      <c r="F15" t="s">
        <v>26</v>
      </c>
      <c r="G15">
        <v>1833</v>
      </c>
      <c r="H15">
        <v>6.3461861863485396</v>
      </c>
      <c r="I15">
        <v>6.2005073564570896</v>
      </c>
      <c r="J15">
        <v>6.1880708258434902</v>
      </c>
      <c r="K15">
        <v>6.03906453645721</v>
      </c>
      <c r="L15">
        <v>5.7772667808025897</v>
      </c>
      <c r="M15">
        <v>5.3598410666470402</v>
      </c>
      <c r="N15">
        <v>4.9938659528595002</v>
      </c>
      <c r="O15">
        <v>4.5115123766415097</v>
      </c>
      <c r="P15">
        <v>4.0358663379975299</v>
      </c>
      <c r="Q15">
        <v>3.5952609029943798</v>
      </c>
      <c r="R15">
        <v>3.2446923552598599</v>
      </c>
      <c r="S15">
        <v>3.02918439953672</v>
      </c>
      <c r="T15">
        <v>2.8592307324170498</v>
      </c>
      <c r="U15">
        <v>2.652639777643</v>
      </c>
      <c r="V15">
        <v>2.5204726739724901</v>
      </c>
      <c r="W15">
        <v>2.4082032713957799</v>
      </c>
      <c r="X15">
        <v>2.30789195851822</v>
      </c>
      <c r="Y15">
        <v>2.21791442049676</v>
      </c>
      <c r="Z15">
        <v>2.1403036420219799</v>
      </c>
      <c r="AA15">
        <v>2.0787430123235699</v>
      </c>
      <c r="AB15">
        <v>2.0284365578604202</v>
      </c>
      <c r="AC15">
        <v>1.98439859418334</v>
      </c>
      <c r="AD15">
        <v>1.9432699101869799</v>
      </c>
      <c r="AE15">
        <v>1.9066164422610801</v>
      </c>
      <c r="AF15">
        <v>1.8784260944150399</v>
      </c>
      <c r="AG15">
        <v>1.8567927316841599</v>
      </c>
      <c r="AH15">
        <v>1.8391992643377399</v>
      </c>
      <c r="AI15">
        <v>1.82231414723134</v>
      </c>
      <c r="AJ15">
        <v>1.80827490740493</v>
      </c>
      <c r="AK15">
        <v>1.7970512617249199</v>
      </c>
    </row>
    <row r="16" spans="1:37" ht="11.5" x14ac:dyDescent="0.25">
      <c r="A16">
        <v>109</v>
      </c>
      <c r="B16" t="s">
        <v>5</v>
      </c>
      <c r="C16" t="s">
        <v>29</v>
      </c>
      <c r="E16" s="21">
        <v>74338.926000000007</v>
      </c>
      <c r="F16" t="s">
        <v>26</v>
      </c>
      <c r="G16">
        <v>921</v>
      </c>
      <c r="H16">
        <v>4.8582357405018097</v>
      </c>
      <c r="I16">
        <v>5.3233299791535797</v>
      </c>
      <c r="J16">
        <v>5.5733536575010598</v>
      </c>
      <c r="K16">
        <v>5.1649353582195996</v>
      </c>
      <c r="L16">
        <v>5.0265067704607604</v>
      </c>
      <c r="M16">
        <v>4.5114978704339199</v>
      </c>
      <c r="N16">
        <v>4.1361339096176799</v>
      </c>
      <c r="O16">
        <v>3.9978274136992198</v>
      </c>
      <c r="P16">
        <v>3.5754136757494601</v>
      </c>
      <c r="Q16">
        <v>2.8906100922065798</v>
      </c>
      <c r="R16">
        <v>2.52779294829937</v>
      </c>
      <c r="S16">
        <v>2.6728165915351298</v>
      </c>
      <c r="T16">
        <v>2.75703924143082</v>
      </c>
      <c r="U16">
        <v>2.75074841423289</v>
      </c>
      <c r="V16">
        <v>2.61981364817124</v>
      </c>
      <c r="W16">
        <v>2.4896825337122399</v>
      </c>
      <c r="X16">
        <v>2.3773589860149098</v>
      </c>
      <c r="Y16">
        <v>2.2962655336345201</v>
      </c>
      <c r="Z16">
        <v>2.2382137446457202</v>
      </c>
      <c r="AA16">
        <v>2.1815450220781298</v>
      </c>
      <c r="AB16">
        <v>2.1288231952740899</v>
      </c>
      <c r="AC16">
        <v>2.0774587402116498</v>
      </c>
      <c r="AD16">
        <v>2.031192275305</v>
      </c>
      <c r="AE16">
        <v>1.9878298225022799</v>
      </c>
      <c r="AF16">
        <v>1.9561291486134</v>
      </c>
      <c r="AG16">
        <v>1.9327526427780499</v>
      </c>
      <c r="AH16">
        <v>1.9126414107686001</v>
      </c>
      <c r="AI16">
        <v>1.8886007911593501</v>
      </c>
      <c r="AJ16">
        <v>1.8626691642104101</v>
      </c>
      <c r="AK16">
        <v>1.8438932366615499</v>
      </c>
    </row>
    <row r="17" spans="1:37" ht="23" x14ac:dyDescent="0.25">
      <c r="A17" s="22">
        <v>115</v>
      </c>
      <c r="B17" s="23" t="s">
        <v>5</v>
      </c>
      <c r="C17" s="24" t="s">
        <v>30</v>
      </c>
      <c r="D17" s="25"/>
      <c r="E17" s="21">
        <v>1940369.605</v>
      </c>
      <c r="F17" s="23" t="s">
        <v>26</v>
      </c>
      <c r="G17" s="25">
        <v>921</v>
      </c>
      <c r="H17" s="26">
        <v>6.04106724806873</v>
      </c>
      <c r="I17" s="26">
        <v>6.0615857217828299</v>
      </c>
      <c r="J17" s="26">
        <v>6.0679905973339796</v>
      </c>
      <c r="K17" s="26">
        <v>5.9349967193797299</v>
      </c>
      <c r="L17" s="26">
        <v>5.6646370294419501</v>
      </c>
      <c r="M17" s="26">
        <v>5.30562005476986</v>
      </c>
      <c r="N17" s="26">
        <v>5.0212216075838798</v>
      </c>
      <c r="O17" s="26">
        <v>4.5649683004465302</v>
      </c>
      <c r="P17" s="26">
        <v>4.0521489951895502</v>
      </c>
      <c r="Q17" s="26">
        <v>3.6305763752294999</v>
      </c>
      <c r="R17" s="26">
        <v>3.2368787376291701</v>
      </c>
      <c r="S17" s="26">
        <v>2.8794431639145301</v>
      </c>
      <c r="T17" s="26">
        <v>2.5316975478048498</v>
      </c>
      <c r="U17" s="26">
        <v>2.3960242883543499</v>
      </c>
      <c r="V17" s="26">
        <v>2.2756265320584901</v>
      </c>
      <c r="W17" s="26">
        <v>2.17027245472844</v>
      </c>
      <c r="X17" s="26">
        <v>2.0820358262512202</v>
      </c>
      <c r="Y17" s="26">
        <v>2.0061986221474202</v>
      </c>
      <c r="Z17" s="26">
        <v>1.9466842989041699</v>
      </c>
      <c r="AA17" s="26">
        <v>1.90082417746868</v>
      </c>
      <c r="AB17" s="26">
        <v>1.8660749169803501</v>
      </c>
      <c r="AC17" s="26">
        <v>1.8338854191532099</v>
      </c>
      <c r="AD17" s="26">
        <v>1.8108738507494599</v>
      </c>
      <c r="AE17" s="26">
        <v>1.7879605237129499</v>
      </c>
      <c r="AF17" s="26">
        <v>1.77069057665448</v>
      </c>
      <c r="AG17" s="26">
        <v>1.7591852548339699</v>
      </c>
      <c r="AH17" s="26">
        <v>1.74882028656776</v>
      </c>
      <c r="AI17" s="26">
        <v>1.7455849650412201</v>
      </c>
      <c r="AJ17" s="26">
        <v>1.74242955718465</v>
      </c>
      <c r="AK17" s="26">
        <v>1.74035723962308</v>
      </c>
    </row>
    <row r="18" spans="1:37" ht="34.5" x14ac:dyDescent="0.25">
      <c r="A18" s="22">
        <v>135</v>
      </c>
      <c r="B18" s="23" t="s">
        <v>5</v>
      </c>
      <c r="C18" s="24" t="s">
        <v>31</v>
      </c>
      <c r="D18" s="25"/>
      <c r="E18" s="21">
        <v>668619.85400000005</v>
      </c>
      <c r="F18" s="23" t="s">
        <v>26</v>
      </c>
      <c r="G18" s="25">
        <v>1832</v>
      </c>
      <c r="H18" s="26">
        <v>5.9274831821078404</v>
      </c>
      <c r="I18" s="26">
        <v>6.1177758560449904</v>
      </c>
      <c r="J18" s="26">
        <v>6.0901926446678498</v>
      </c>
      <c r="K18" s="26">
        <v>5.9158087806929798</v>
      </c>
      <c r="L18" s="26">
        <v>5.4864038733376699</v>
      </c>
      <c r="M18" s="26">
        <v>4.8087210397682396</v>
      </c>
      <c r="N18" s="26">
        <v>4.19744898016046</v>
      </c>
      <c r="O18" s="26">
        <v>3.5746764933689801</v>
      </c>
      <c r="P18" s="26">
        <v>3.1053229070692598</v>
      </c>
      <c r="Q18" s="26">
        <v>2.68915143608581</v>
      </c>
      <c r="R18" s="26">
        <v>2.5262474989131101</v>
      </c>
      <c r="S18" s="26">
        <v>2.41882915979724</v>
      </c>
      <c r="T18" s="26">
        <v>2.3408711120197299</v>
      </c>
      <c r="U18" s="26">
        <v>2.22257141343534</v>
      </c>
      <c r="V18" s="26">
        <v>2.1414098176067</v>
      </c>
      <c r="W18" s="26">
        <v>2.0801756121825301</v>
      </c>
      <c r="X18" s="26">
        <v>2.01045126602975</v>
      </c>
      <c r="Y18" s="26">
        <v>1.9552413368666499</v>
      </c>
      <c r="Z18" s="26">
        <v>1.9165326996216601</v>
      </c>
      <c r="AA18" s="26">
        <v>1.8853328770569699</v>
      </c>
      <c r="AB18" s="26">
        <v>1.85846532573434</v>
      </c>
      <c r="AC18" s="26">
        <v>1.83491689525094</v>
      </c>
      <c r="AD18" s="26">
        <v>1.81410441477978</v>
      </c>
      <c r="AE18" s="26">
        <v>1.79715652838377</v>
      </c>
      <c r="AF18" s="26">
        <v>1.78690286111298</v>
      </c>
      <c r="AG18" s="26">
        <v>1.7801937380109401</v>
      </c>
      <c r="AH18" s="26">
        <v>1.77479704637725</v>
      </c>
      <c r="AI18" s="26">
        <v>1.7695234375590401</v>
      </c>
      <c r="AJ18" s="26">
        <v>1.7662735855352001</v>
      </c>
      <c r="AK18" s="26">
        <v>1.76512135427994</v>
      </c>
    </row>
    <row r="20" spans="1:37" x14ac:dyDescent="0.25">
      <c r="E20" s="6">
        <f>SUM(E15:E18)</f>
        <v>2962965.159</v>
      </c>
    </row>
    <row r="29" spans="1:37" x14ac:dyDescent="0.25">
      <c r="A29">
        <v>19</v>
      </c>
      <c r="B29" t="s">
        <v>5</v>
      </c>
      <c r="C29" t="s">
        <v>14</v>
      </c>
      <c r="D29" t="s">
        <v>15</v>
      </c>
      <c r="F29" t="s">
        <v>11</v>
      </c>
      <c r="G29">
        <v>1840</v>
      </c>
      <c r="H29">
        <v>5.8306382888305102</v>
      </c>
      <c r="I29">
        <v>5.5905436339751002</v>
      </c>
      <c r="J29">
        <v>5.79663632659478</v>
      </c>
      <c r="K29">
        <v>5.74501055099892</v>
      </c>
      <c r="L29">
        <v>5.0561867991427096</v>
      </c>
      <c r="M29">
        <v>4.0973284085510899</v>
      </c>
      <c r="N29">
        <v>3.6889902347775099</v>
      </c>
      <c r="O29">
        <v>3.4966324705822101</v>
      </c>
      <c r="P29">
        <v>2.8958922988231302</v>
      </c>
      <c r="Q29">
        <v>2.6071173727148298</v>
      </c>
      <c r="R29">
        <v>2.4467484764853902</v>
      </c>
      <c r="S29">
        <v>2.3281096427902299</v>
      </c>
      <c r="T29">
        <v>2.20979021589139</v>
      </c>
      <c r="U29">
        <v>2.1519420021270599</v>
      </c>
      <c r="V29">
        <v>2.0925915218655202</v>
      </c>
      <c r="W29">
        <v>2.0451275591539102</v>
      </c>
      <c r="X29">
        <v>1.99698577048704</v>
      </c>
      <c r="Y29">
        <v>1.94469438878596</v>
      </c>
      <c r="Z29">
        <v>1.90451956733519</v>
      </c>
      <c r="AA29">
        <v>1.8759438035713401</v>
      </c>
      <c r="AB29">
        <v>1.8555582736963701</v>
      </c>
      <c r="AC29">
        <v>1.8343972420775001</v>
      </c>
      <c r="AD29">
        <v>1.81547857757669</v>
      </c>
      <c r="AE29">
        <v>1.79655322888154</v>
      </c>
      <c r="AF29">
        <v>1.78263483218402</v>
      </c>
      <c r="AG29">
        <v>1.77473334049931</v>
      </c>
      <c r="AH29">
        <v>1.76820501207095</v>
      </c>
      <c r="AI29">
        <v>1.76425352154242</v>
      </c>
      <c r="AJ29">
        <v>1.76036857899127</v>
      </c>
      <c r="AK29">
        <v>1.75792394290112</v>
      </c>
    </row>
  </sheetData>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3B0F1-1520-42E8-BDF7-07830007A616}">
  <dimension ref="A1:AJ96"/>
  <sheetViews>
    <sheetView zoomScale="79" zoomScaleNormal="79" zoomScaleSheetLayoutView="90" zoomScalePageLayoutView="80" workbookViewId="0">
      <pane xSplit="1" ySplit="5" topLeftCell="AC6" activePane="bottomRight" state="frozen"/>
      <selection activeCell="B6" sqref="B6"/>
      <selection pane="topRight" activeCell="B6" sqref="B6"/>
      <selection pane="bottomLeft" activeCell="B6" sqref="B6"/>
      <selection pane="bottomRight" activeCell="AH10" sqref="AH10"/>
    </sheetView>
  </sheetViews>
  <sheetFormatPr defaultColWidth="10.125" defaultRowHeight="14.5" x14ac:dyDescent="0.35"/>
  <cols>
    <col min="1" max="1" width="59.25" style="30" customWidth="1"/>
    <col min="2" max="2" width="13.75" style="34" customWidth="1"/>
    <col min="3" max="3" width="11.25" style="33" customWidth="1"/>
    <col min="4" max="4" width="11.125" style="33" customWidth="1"/>
    <col min="5" max="7" width="11.125" style="34" customWidth="1"/>
    <col min="8" max="8" width="11.125" style="33" customWidth="1"/>
    <col min="9" max="11" width="11.125" style="34" customWidth="1"/>
    <col min="12" max="12" width="11.125" style="33" customWidth="1"/>
    <col min="13" max="21" width="11.125" style="34" customWidth="1"/>
    <col min="22" max="22" width="15.75" style="34" customWidth="1"/>
    <col min="23" max="25" width="11.125" style="34" customWidth="1"/>
    <col min="26" max="26" width="11.125" style="33" customWidth="1"/>
    <col min="27" max="28" width="11.125" style="34" customWidth="1"/>
    <col min="29" max="29" width="15.375" style="34" bestFit="1" customWidth="1"/>
    <col min="30" max="30" width="15.5" style="34" customWidth="1"/>
    <col min="31" max="31" width="13.875" style="34" bestFit="1" customWidth="1"/>
    <col min="32" max="16384" width="10.125" style="34"/>
  </cols>
  <sheetData>
    <row r="1" spans="1:36" s="27" customFormat="1" ht="17.25" customHeight="1" x14ac:dyDescent="0.45">
      <c r="A1" s="106" t="s">
        <v>32</v>
      </c>
      <c r="B1" s="106"/>
      <c r="C1" s="106"/>
      <c r="D1" s="106"/>
      <c r="E1" s="106"/>
      <c r="F1" s="106"/>
      <c r="G1" s="106"/>
      <c r="H1" s="106"/>
      <c r="I1" s="106"/>
      <c r="J1" s="106"/>
      <c r="V1" s="29">
        <f>U11+V11</f>
        <v>75995.513210383069</v>
      </c>
      <c r="Z1" s="28"/>
    </row>
    <row r="2" spans="1:36" ht="17.25" customHeight="1" thickBot="1" x14ac:dyDescent="0.4">
      <c r="B2" s="31">
        <f>B6-I6-J6</f>
        <v>176170.45404683743</v>
      </c>
      <c r="C2" s="32">
        <f>SUM(C6,D6,I6,J6)</f>
        <v>206484.3490515211</v>
      </c>
      <c r="AF2" s="31"/>
      <c r="AG2" s="31"/>
      <c r="AH2" s="31"/>
    </row>
    <row r="3" spans="1:36" ht="16.5" customHeight="1" x14ac:dyDescent="0.35">
      <c r="A3" s="107" t="s">
        <v>33</v>
      </c>
      <c r="B3" s="110" t="s">
        <v>34</v>
      </c>
      <c r="C3" s="111"/>
      <c r="D3" s="111"/>
      <c r="E3" s="111"/>
      <c r="F3" s="111"/>
      <c r="G3" s="111"/>
      <c r="H3" s="111"/>
      <c r="I3" s="111"/>
      <c r="J3" s="112"/>
      <c r="K3" s="110" t="s">
        <v>35</v>
      </c>
      <c r="L3" s="111"/>
      <c r="M3" s="111"/>
      <c r="N3" s="111"/>
      <c r="O3" s="111"/>
      <c r="P3" s="111"/>
      <c r="Q3" s="111"/>
      <c r="R3" s="111"/>
      <c r="S3" s="112"/>
      <c r="T3" s="113" t="s">
        <v>36</v>
      </c>
      <c r="U3" s="114"/>
      <c r="V3" s="114"/>
      <c r="W3" s="114"/>
      <c r="X3" s="114"/>
      <c r="Y3" s="114"/>
      <c r="Z3" s="114"/>
      <c r="AA3" s="114"/>
      <c r="AB3" s="115"/>
    </row>
    <row r="4" spans="1:36" ht="14.25" customHeight="1" x14ac:dyDescent="0.35">
      <c r="A4" s="108"/>
      <c r="B4" s="101" t="s">
        <v>37</v>
      </c>
      <c r="C4" s="116" t="s">
        <v>38</v>
      </c>
      <c r="D4" s="92" t="s">
        <v>39</v>
      </c>
      <c r="E4" s="93"/>
      <c r="F4" s="93"/>
      <c r="G4" s="93"/>
      <c r="H4" s="35"/>
      <c r="I4" s="90" t="s">
        <v>40</v>
      </c>
      <c r="J4" s="97" t="s">
        <v>41</v>
      </c>
      <c r="K4" s="101" t="s">
        <v>37</v>
      </c>
      <c r="L4" s="103" t="s">
        <v>38</v>
      </c>
      <c r="M4" s="92" t="s">
        <v>39</v>
      </c>
      <c r="N4" s="93"/>
      <c r="O4" s="93"/>
      <c r="P4" s="93"/>
      <c r="Q4" s="36"/>
      <c r="R4" s="90" t="s">
        <v>40</v>
      </c>
      <c r="S4" s="97" t="s">
        <v>41</v>
      </c>
      <c r="T4" s="105" t="s">
        <v>37</v>
      </c>
      <c r="U4" s="90" t="s">
        <v>42</v>
      </c>
      <c r="V4" s="92" t="s">
        <v>39</v>
      </c>
      <c r="W4" s="93"/>
      <c r="X4" s="93"/>
      <c r="Y4" s="94"/>
      <c r="Z4" s="37"/>
      <c r="AA4" s="95" t="s">
        <v>43</v>
      </c>
      <c r="AB4" s="97" t="s">
        <v>41</v>
      </c>
    </row>
    <row r="5" spans="1:36" ht="48" customHeight="1" thickBot="1" x14ac:dyDescent="0.4">
      <c r="A5" s="109"/>
      <c r="B5" s="102"/>
      <c r="C5" s="117"/>
      <c r="D5" s="38" t="s">
        <v>44</v>
      </c>
      <c r="E5" s="39" t="s">
        <v>45</v>
      </c>
      <c r="F5" s="39" t="s">
        <v>46</v>
      </c>
      <c r="G5" s="39" t="s">
        <v>47</v>
      </c>
      <c r="H5" s="40" t="s">
        <v>48</v>
      </c>
      <c r="I5" s="91"/>
      <c r="J5" s="98"/>
      <c r="K5" s="102"/>
      <c r="L5" s="104"/>
      <c r="M5" s="41" t="s">
        <v>44</v>
      </c>
      <c r="N5" s="39" t="s">
        <v>45</v>
      </c>
      <c r="O5" s="39" t="s">
        <v>46</v>
      </c>
      <c r="P5" s="42" t="s">
        <v>47</v>
      </c>
      <c r="Q5" s="42" t="s">
        <v>49</v>
      </c>
      <c r="R5" s="91"/>
      <c r="S5" s="98"/>
      <c r="T5" s="102"/>
      <c r="U5" s="91"/>
      <c r="V5" s="43" t="s">
        <v>44</v>
      </c>
      <c r="W5" s="39" t="s">
        <v>45</v>
      </c>
      <c r="X5" s="39" t="s">
        <v>46</v>
      </c>
      <c r="Y5" s="42" t="s">
        <v>47</v>
      </c>
      <c r="Z5" s="40" t="s">
        <v>50</v>
      </c>
      <c r="AA5" s="96"/>
      <c r="AB5" s="98"/>
    </row>
    <row r="6" spans="1:36" ht="4.9000000000000004" customHeight="1" x14ac:dyDescent="0.35">
      <c r="A6" s="44" t="s">
        <v>51</v>
      </c>
      <c r="B6" s="45">
        <v>206484.34905152116</v>
      </c>
      <c r="C6" s="46">
        <v>126968.49599999998</v>
      </c>
      <c r="D6" s="47">
        <v>49201.95804683739</v>
      </c>
      <c r="E6" s="48">
        <v>23907.633032268132</v>
      </c>
      <c r="F6" s="48">
        <v>16826.699975088461</v>
      </c>
      <c r="G6" s="48">
        <v>8467.6250394807976</v>
      </c>
      <c r="H6" s="49">
        <f>B6-I6-J6</f>
        <v>176170.45404683743</v>
      </c>
      <c r="I6" s="50">
        <v>27683.398406748958</v>
      </c>
      <c r="J6" s="51">
        <v>2630.496597934788</v>
      </c>
      <c r="K6" s="45">
        <v>117530.64100782691</v>
      </c>
      <c r="L6" s="47">
        <v>97151.555157341165</v>
      </c>
      <c r="M6" s="52">
        <v>862.52256274318131</v>
      </c>
      <c r="N6" s="48">
        <v>360.15851290237003</v>
      </c>
      <c r="O6" s="48">
        <v>298.57478489879674</v>
      </c>
      <c r="P6" s="48">
        <v>203.78926494201463</v>
      </c>
      <c r="Q6" s="48">
        <f>K6-R6-S6</f>
        <v>98014.077720084373</v>
      </c>
      <c r="R6" s="50">
        <v>17929.437862074636</v>
      </c>
      <c r="S6" s="51">
        <v>1587.1254256679163</v>
      </c>
      <c r="T6" s="45">
        <v>88953.708043694234</v>
      </c>
      <c r="U6" s="50">
        <v>29816.940842658834</v>
      </c>
      <c r="V6" s="52">
        <v>48339.435484094203</v>
      </c>
      <c r="W6" s="48">
        <v>23547.474519365765</v>
      </c>
      <c r="X6" s="48">
        <v>16528.125190189661</v>
      </c>
      <c r="Y6" s="53">
        <v>8263.8357745387821</v>
      </c>
      <c r="Z6" s="49">
        <f>T6-AA6-AB6</f>
        <v>78156.376326753059</v>
      </c>
      <c r="AA6" s="48">
        <v>9753.9605446743153</v>
      </c>
      <c r="AB6" s="51">
        <v>1043.3711722668718</v>
      </c>
      <c r="AC6" s="54"/>
      <c r="AD6" s="54"/>
      <c r="AE6" s="54"/>
      <c r="AF6" s="54"/>
      <c r="AG6" s="54"/>
      <c r="AH6" s="54"/>
      <c r="AJ6" s="55"/>
    </row>
    <row r="7" spans="1:36" ht="4.9000000000000004" customHeight="1" x14ac:dyDescent="0.35">
      <c r="A7" s="44" t="s">
        <v>52</v>
      </c>
      <c r="B7" s="45">
        <v>174237.54718422436</v>
      </c>
      <c r="C7" s="46">
        <v>109757.19099999999</v>
      </c>
      <c r="D7" s="47">
        <v>38662.652712931209</v>
      </c>
      <c r="E7" s="48">
        <v>14637.431987480582</v>
      </c>
      <c r="F7" s="48">
        <v>15562.702046050508</v>
      </c>
      <c r="G7" s="48">
        <v>8462.5186794001147</v>
      </c>
      <c r="H7" s="49">
        <f t="shared" ref="H7:H67" si="0">B7-I7-J7</f>
        <v>148419.84371293124</v>
      </c>
      <c r="I7" s="50">
        <v>23312.001273629154</v>
      </c>
      <c r="J7" s="51">
        <v>2505.702197663973</v>
      </c>
      <c r="K7" s="45">
        <v>98569.251964430674</v>
      </c>
      <c r="L7" s="47">
        <v>81442.697661559811</v>
      </c>
      <c r="M7" s="52">
        <v>761.83160959898157</v>
      </c>
      <c r="N7" s="48">
        <v>271.59239308087899</v>
      </c>
      <c r="O7" s="48">
        <v>286.49873697961618</v>
      </c>
      <c r="P7" s="48">
        <v>203.74047953848643</v>
      </c>
      <c r="Q7" s="48">
        <f t="shared" ref="Q7:Q67" si="1">K7-R7-S7</f>
        <v>82204.529271158812</v>
      </c>
      <c r="R7" s="50">
        <v>14849.932538473306</v>
      </c>
      <c r="S7" s="51">
        <v>1514.7901547985557</v>
      </c>
      <c r="T7" s="45">
        <v>75668.295219793683</v>
      </c>
      <c r="U7" s="50">
        <v>28314.493338440188</v>
      </c>
      <c r="V7" s="52">
        <v>37900.821103332222</v>
      </c>
      <c r="W7" s="48">
        <v>14365.839594399709</v>
      </c>
      <c r="X7" s="48">
        <v>15276.20330907089</v>
      </c>
      <c r="Y7" s="53">
        <v>8258.7781998616283</v>
      </c>
      <c r="Z7" s="49">
        <f t="shared" ref="Z7:Z67" si="2">T7-AA7-AB7</f>
        <v>66215.314441772425</v>
      </c>
      <c r="AA7" s="48">
        <v>8462.0687351558427</v>
      </c>
      <c r="AB7" s="51">
        <v>990.91204286541733</v>
      </c>
      <c r="AC7" s="54"/>
      <c r="AD7" s="54"/>
      <c r="AE7" s="54"/>
      <c r="AF7" s="54"/>
      <c r="AG7" s="54"/>
      <c r="AH7" s="54"/>
      <c r="AJ7" s="55"/>
    </row>
    <row r="8" spans="1:36" ht="4.9000000000000004" customHeight="1" x14ac:dyDescent="0.35">
      <c r="A8" s="44" t="s">
        <v>53</v>
      </c>
      <c r="B8" s="45">
        <v>46070.396424471655</v>
      </c>
      <c r="C8" s="46">
        <v>31751.346999999998</v>
      </c>
      <c r="D8" s="47">
        <v>7244.3454767924104</v>
      </c>
      <c r="E8" s="48">
        <v>2234.1720454893862</v>
      </c>
      <c r="F8" s="48">
        <v>2405.8373543136177</v>
      </c>
      <c r="G8" s="48">
        <v>2604.336076989407</v>
      </c>
      <c r="H8" s="49">
        <f t="shared" si="0"/>
        <v>38995.692476792414</v>
      </c>
      <c r="I8" s="50">
        <v>6237.1967266059901</v>
      </c>
      <c r="J8" s="51">
        <v>837.50722107325191</v>
      </c>
      <c r="K8" s="45">
        <v>27274.930912635558</v>
      </c>
      <c r="L8" s="47">
        <v>22541.106247282245</v>
      </c>
      <c r="M8" s="52">
        <v>205.09401445169212</v>
      </c>
      <c r="N8" s="48">
        <v>55.235331656455728</v>
      </c>
      <c r="O8" s="48">
        <v>64.133851534982398</v>
      </c>
      <c r="P8" s="48">
        <v>85.724831260254092</v>
      </c>
      <c r="Q8" s="48">
        <f t="shared" si="1"/>
        <v>22746.200261733939</v>
      </c>
      <c r="R8" s="50">
        <v>4027.4296041469188</v>
      </c>
      <c r="S8" s="51">
        <v>501.30104675469977</v>
      </c>
      <c r="T8" s="45">
        <v>18795.46551183609</v>
      </c>
      <c r="U8" s="50">
        <v>9210.2407527177511</v>
      </c>
      <c r="V8" s="52">
        <v>7039.2514623407196</v>
      </c>
      <c r="W8" s="48">
        <v>2178.9367138329303</v>
      </c>
      <c r="X8" s="48">
        <v>2341.703502778636</v>
      </c>
      <c r="Y8" s="53">
        <v>2518.6112457291529</v>
      </c>
      <c r="Z8" s="49">
        <f t="shared" si="2"/>
        <v>16249.492215058468</v>
      </c>
      <c r="AA8" s="48">
        <v>2209.7671224590708</v>
      </c>
      <c r="AB8" s="51">
        <v>336.20617431855197</v>
      </c>
      <c r="AC8" s="54"/>
      <c r="AD8" s="54"/>
      <c r="AE8" s="54"/>
      <c r="AF8" s="54"/>
      <c r="AG8" s="54"/>
      <c r="AH8" s="54"/>
      <c r="AJ8" s="55"/>
    </row>
    <row r="9" spans="1:36" ht="15" customHeight="1" x14ac:dyDescent="0.45">
      <c r="A9" s="44"/>
      <c r="B9" s="45"/>
      <c r="C9" s="46"/>
      <c r="D9" s="47"/>
      <c r="E9" s="48"/>
      <c r="F9" s="48"/>
      <c r="G9" s="48"/>
      <c r="H9" s="49">
        <f t="shared" si="0"/>
        <v>0</v>
      </c>
      <c r="I9" s="50"/>
      <c r="J9" s="51"/>
      <c r="K9" s="45"/>
      <c r="L9" s="47"/>
      <c r="M9" s="52"/>
      <c r="N9" s="48"/>
      <c r="O9" s="48"/>
      <c r="P9" s="48"/>
      <c r="Q9" s="48">
        <f t="shared" si="1"/>
        <v>0</v>
      </c>
      <c r="R9" s="50"/>
      <c r="S9" s="51"/>
      <c r="T9" s="45"/>
      <c r="U9" s="50"/>
      <c r="V9" s="52"/>
      <c r="W9" s="48"/>
      <c r="X9" s="48"/>
      <c r="Y9" s="53"/>
      <c r="Z9" s="49">
        <f t="shared" si="2"/>
        <v>0</v>
      </c>
      <c r="AA9" s="48"/>
      <c r="AB9" s="51"/>
      <c r="AC9" s="27" t="s">
        <v>49</v>
      </c>
      <c r="AD9" s="27" t="s">
        <v>38</v>
      </c>
      <c r="AE9" s="27" t="s">
        <v>108</v>
      </c>
      <c r="AF9" s="54"/>
      <c r="AG9" s="54"/>
      <c r="AH9" s="54"/>
      <c r="AJ9" s="55"/>
    </row>
    <row r="10" spans="1:36" ht="15" customHeight="1" x14ac:dyDescent="0.35">
      <c r="A10" s="44" t="s">
        <v>54</v>
      </c>
      <c r="B10" s="45"/>
      <c r="C10" s="46"/>
      <c r="D10" s="47"/>
      <c r="E10" s="48"/>
      <c r="F10" s="48"/>
      <c r="G10" s="48"/>
      <c r="H10" s="49">
        <f t="shared" si="0"/>
        <v>0</v>
      </c>
      <c r="I10" s="50"/>
      <c r="J10" s="51"/>
      <c r="K10" s="45"/>
      <c r="L10" s="47"/>
      <c r="M10" s="52"/>
      <c r="N10" s="48"/>
      <c r="O10" s="48"/>
      <c r="P10" s="48"/>
      <c r="Q10" s="48">
        <f t="shared" si="1"/>
        <v>0</v>
      </c>
      <c r="R10" s="50"/>
      <c r="S10" s="51"/>
      <c r="T10" s="45"/>
      <c r="U10" s="50"/>
      <c r="V10" s="56">
        <f>V11/Z11</f>
        <v>0.61958490186313619</v>
      </c>
      <c r="W10" s="48"/>
      <c r="X10" s="48"/>
      <c r="Y10" s="53"/>
      <c r="Z10" s="49">
        <f t="shared" si="2"/>
        <v>0</v>
      </c>
      <c r="AA10" s="48"/>
      <c r="AB10" s="51"/>
      <c r="AF10" s="54"/>
      <c r="AG10" s="54"/>
      <c r="AH10" s="54"/>
      <c r="AJ10" s="55"/>
    </row>
    <row r="11" spans="1:36" s="64" customFormat="1" ht="15" customHeight="1" x14ac:dyDescent="0.35">
      <c r="A11" s="57" t="s">
        <v>55</v>
      </c>
      <c r="B11" s="58">
        <v>202391.26356336416</v>
      </c>
      <c r="C11" s="59">
        <v>124722.68299999999</v>
      </c>
      <c r="D11" s="60">
        <v>47930.949057603713</v>
      </c>
      <c r="E11" s="61">
        <v>23131.045446310563</v>
      </c>
      <c r="F11" s="61">
        <v>16429.843986699474</v>
      </c>
      <c r="G11" s="61">
        <v>8370.0596245936758</v>
      </c>
      <c r="H11" s="61">
        <f t="shared" si="0"/>
        <v>172653.6320576038</v>
      </c>
      <c r="I11" s="59">
        <v>27123.871799315006</v>
      </c>
      <c r="J11" s="62">
        <v>2613.7597064453612</v>
      </c>
      <c r="K11" s="58">
        <v>115905.21497035379</v>
      </c>
      <c r="L11" s="88">
        <v>95812.842384110772</v>
      </c>
      <c r="M11" s="60">
        <v>845.27646310985801</v>
      </c>
      <c r="N11" s="61">
        <v>349.87028862364764</v>
      </c>
      <c r="O11" s="61">
        <v>293.1844280438969</v>
      </c>
      <c r="P11" s="61">
        <v>202.22174644231359</v>
      </c>
      <c r="Q11" s="61">
        <f t="shared" si="1"/>
        <v>96658.118847220641</v>
      </c>
      <c r="R11" s="59">
        <v>17666.504338652867</v>
      </c>
      <c r="S11" s="62">
        <v>1580.5917844802757</v>
      </c>
      <c r="T11" s="58">
        <v>86486.048593010288</v>
      </c>
      <c r="U11" s="59">
        <v>28909.840615889221</v>
      </c>
      <c r="V11" s="60">
        <v>47085.672594493852</v>
      </c>
      <c r="W11" s="61">
        <v>22781.175157686921</v>
      </c>
      <c r="X11" s="61">
        <v>16136.659558655569</v>
      </c>
      <c r="Y11" s="63">
        <v>8167.8378781513602</v>
      </c>
      <c r="Z11" s="61">
        <f t="shared" si="2"/>
        <v>75995.513210383055</v>
      </c>
      <c r="AA11" s="61">
        <v>9457.3674606621462</v>
      </c>
      <c r="AB11" s="62">
        <v>1033.1679219650862</v>
      </c>
      <c r="AC11" s="69">
        <f>H11</f>
        <v>172653.6320576038</v>
      </c>
      <c r="AD11" s="69">
        <f>C11</f>
        <v>124722.68299999999</v>
      </c>
      <c r="AE11" s="69">
        <f>L11</f>
        <v>95812.842384110772</v>
      </c>
      <c r="AF11" s="65"/>
      <c r="AG11" s="65"/>
      <c r="AH11" s="65"/>
      <c r="AJ11" s="66"/>
    </row>
    <row r="12" spans="1:36" ht="15" customHeight="1" x14ac:dyDescent="0.35">
      <c r="A12" s="67" t="s">
        <v>56</v>
      </c>
      <c r="B12" s="45">
        <v>33346.822840170411</v>
      </c>
      <c r="C12" s="46">
        <v>23664.328999999998</v>
      </c>
      <c r="D12" s="47">
        <v>4499.6618547003791</v>
      </c>
      <c r="E12" s="48">
        <v>1132.6500816802334</v>
      </c>
      <c r="F12" s="48">
        <v>1358.548277687948</v>
      </c>
      <c r="G12" s="48">
        <v>2008.4634953321975</v>
      </c>
      <c r="H12" s="49">
        <f t="shared" si="0"/>
        <v>28163.990854700372</v>
      </c>
      <c r="I12" s="50">
        <v>4552.5491168546687</v>
      </c>
      <c r="J12" s="51">
        <v>630.28286861536947</v>
      </c>
      <c r="K12" s="45">
        <v>20142.734533726561</v>
      </c>
      <c r="L12" s="47">
        <v>16653.536248393255</v>
      </c>
      <c r="M12" s="52">
        <v>144.08275968604895</v>
      </c>
      <c r="N12" s="48">
        <v>31.827247427893557</v>
      </c>
      <c r="O12" s="48">
        <v>42.367635116535205</v>
      </c>
      <c r="P12" s="48">
        <v>69.887877141620166</v>
      </c>
      <c r="Q12" s="48">
        <f t="shared" si="1"/>
        <v>16797.619008079306</v>
      </c>
      <c r="R12" s="50">
        <v>2959.2511416919187</v>
      </c>
      <c r="S12" s="51">
        <v>385.86438395533759</v>
      </c>
      <c r="T12" s="45">
        <v>13204.088306443859</v>
      </c>
      <c r="U12" s="50">
        <v>7010.7927516067457</v>
      </c>
      <c r="V12" s="52">
        <v>4355.5790950143301</v>
      </c>
      <c r="W12" s="48">
        <v>1100.8228342523403</v>
      </c>
      <c r="X12" s="48">
        <v>1316.1806425714126</v>
      </c>
      <c r="Y12" s="53">
        <v>1938.5756181905765</v>
      </c>
      <c r="Z12" s="49">
        <f t="shared" si="2"/>
        <v>11366.371846621078</v>
      </c>
      <c r="AA12" s="48">
        <v>1593.2979751627506</v>
      </c>
      <c r="AB12" s="51">
        <v>244.41848466003194</v>
      </c>
      <c r="AF12" s="54"/>
      <c r="AG12" s="54"/>
      <c r="AH12" s="54"/>
      <c r="AJ12" s="55"/>
    </row>
    <row r="13" spans="1:36" ht="15" customHeight="1" x14ac:dyDescent="0.35">
      <c r="A13" s="67" t="s">
        <v>57</v>
      </c>
      <c r="B13" s="45">
        <v>105527.66832805434</v>
      </c>
      <c r="C13" s="46">
        <v>66361.027999999977</v>
      </c>
      <c r="D13" s="47">
        <v>23540.39520732209</v>
      </c>
      <c r="E13" s="48">
        <v>9874.4842164933161</v>
      </c>
      <c r="F13" s="48">
        <v>9032.9875888568768</v>
      </c>
      <c r="G13" s="48">
        <v>4632.9234019718988</v>
      </c>
      <c r="H13" s="49">
        <f t="shared" si="0"/>
        <v>89901.423207322136</v>
      </c>
      <c r="I13" s="50">
        <v>13957.397949990354</v>
      </c>
      <c r="J13" s="51">
        <v>1668.8471707418514</v>
      </c>
      <c r="K13" s="45">
        <v>64097.171244930418</v>
      </c>
      <c r="L13" s="47">
        <v>52946.436637798492</v>
      </c>
      <c r="M13" s="52">
        <v>510.40661779291833</v>
      </c>
      <c r="N13" s="48">
        <v>201.02738216708732</v>
      </c>
      <c r="O13" s="48">
        <v>196.68707174159516</v>
      </c>
      <c r="P13" s="48">
        <v>112.69216388423595</v>
      </c>
      <c r="Q13" s="48">
        <f t="shared" si="1"/>
        <v>53456.843255591426</v>
      </c>
      <c r="R13" s="50">
        <v>9606.1190490370991</v>
      </c>
      <c r="S13" s="51">
        <v>1034.2089403018911</v>
      </c>
      <c r="T13" s="45">
        <v>41430.497083123875</v>
      </c>
      <c r="U13" s="50">
        <v>13414.5913622015</v>
      </c>
      <c r="V13" s="52">
        <v>23029.988589529166</v>
      </c>
      <c r="W13" s="48">
        <v>9673.4568343262272</v>
      </c>
      <c r="X13" s="48">
        <v>8836.3005171152745</v>
      </c>
      <c r="Y13" s="53">
        <v>4520.2312380876619</v>
      </c>
      <c r="Z13" s="49">
        <f t="shared" si="2"/>
        <v>36444.579951730659</v>
      </c>
      <c r="AA13" s="48">
        <v>4351.278900953258</v>
      </c>
      <c r="AB13" s="51">
        <v>634.63823043996081</v>
      </c>
      <c r="AC13" s="54"/>
      <c r="AD13" s="54"/>
      <c r="AE13" s="54"/>
      <c r="AF13" s="54"/>
      <c r="AG13" s="54"/>
      <c r="AH13" s="54"/>
      <c r="AJ13" s="55"/>
    </row>
    <row r="14" spans="1:36" ht="15" customHeight="1" x14ac:dyDescent="0.35">
      <c r="A14" s="67" t="s">
        <v>58</v>
      </c>
      <c r="B14" s="45">
        <v>63516.7723951394</v>
      </c>
      <c r="C14" s="46">
        <v>34697.326000000008</v>
      </c>
      <c r="D14" s="47">
        <v>19890.891995581245</v>
      </c>
      <c r="E14" s="48">
        <v>12123.911148137016</v>
      </c>
      <c r="F14" s="48">
        <v>6038.3081201546474</v>
      </c>
      <c r="G14" s="48">
        <v>1728.6727272895791</v>
      </c>
      <c r="H14" s="49">
        <f t="shared" si="0"/>
        <v>54588.217995581275</v>
      </c>
      <c r="I14" s="50">
        <v>8613.9247324699845</v>
      </c>
      <c r="J14" s="51">
        <v>314.62966708814042</v>
      </c>
      <c r="K14" s="45">
        <v>31665.309191696808</v>
      </c>
      <c r="L14" s="47">
        <v>26212.869497919033</v>
      </c>
      <c r="M14" s="52">
        <v>190.78708563089077</v>
      </c>
      <c r="N14" s="48">
        <v>117.01565902866679</v>
      </c>
      <c r="O14" s="48">
        <v>54.129721185766549</v>
      </c>
      <c r="P14" s="48">
        <v>19.641705416457466</v>
      </c>
      <c r="Q14" s="48">
        <f t="shared" si="1"/>
        <v>26403.656583549913</v>
      </c>
      <c r="R14" s="50">
        <v>5101.1341479238481</v>
      </c>
      <c r="S14" s="51">
        <v>160.51846022304693</v>
      </c>
      <c r="T14" s="45">
        <v>31851.463203442559</v>
      </c>
      <c r="U14" s="50">
        <v>8484.456502080975</v>
      </c>
      <c r="V14" s="52">
        <v>19700.104909950358</v>
      </c>
      <c r="W14" s="48">
        <v>12006.895489108354</v>
      </c>
      <c r="X14" s="48">
        <v>5984.1783989688811</v>
      </c>
      <c r="Y14" s="53">
        <v>1709.0310218731215</v>
      </c>
      <c r="Z14" s="49">
        <f t="shared" si="2"/>
        <v>28184.561412031326</v>
      </c>
      <c r="AA14" s="48">
        <v>3512.7905845461378</v>
      </c>
      <c r="AB14" s="51">
        <v>154.11120686509335</v>
      </c>
      <c r="AC14" s="54"/>
      <c r="AD14" s="54"/>
      <c r="AE14" s="54"/>
      <c r="AF14" s="54"/>
      <c r="AG14" s="54"/>
      <c r="AH14" s="54"/>
      <c r="AJ14" s="55"/>
    </row>
    <row r="15" spans="1:36" ht="15" customHeight="1" x14ac:dyDescent="0.35">
      <c r="A15" s="68"/>
      <c r="B15" s="45"/>
      <c r="C15" s="46"/>
      <c r="D15" s="47"/>
      <c r="E15" s="48"/>
      <c r="F15" s="48"/>
      <c r="G15" s="48"/>
      <c r="H15" s="49">
        <f t="shared" si="0"/>
        <v>0</v>
      </c>
      <c r="I15" s="50"/>
      <c r="J15" s="51"/>
      <c r="K15" s="45"/>
      <c r="L15" s="47"/>
      <c r="M15" s="52"/>
      <c r="N15" s="48"/>
      <c r="O15" s="48"/>
      <c r="P15" s="48"/>
      <c r="Q15" s="48">
        <f t="shared" si="1"/>
        <v>0</v>
      </c>
      <c r="R15" s="50"/>
      <c r="S15" s="51"/>
      <c r="T15" s="45"/>
      <c r="U15" s="50"/>
      <c r="V15" s="52"/>
      <c r="W15" s="48"/>
      <c r="X15" s="48"/>
      <c r="Y15" s="53"/>
      <c r="Z15" s="49">
        <f t="shared" si="2"/>
        <v>0</v>
      </c>
      <c r="AA15" s="48"/>
      <c r="AB15" s="51"/>
      <c r="AC15" s="69"/>
      <c r="AD15" s="69"/>
      <c r="AE15" s="69"/>
    </row>
    <row r="16" spans="1:36" ht="15" customHeight="1" x14ac:dyDescent="0.35">
      <c r="A16" s="44" t="s">
        <v>59</v>
      </c>
      <c r="B16" s="45"/>
      <c r="C16" s="46"/>
      <c r="D16" s="47"/>
      <c r="E16" s="48"/>
      <c r="F16" s="48"/>
      <c r="G16" s="48"/>
      <c r="H16" s="49">
        <f t="shared" si="0"/>
        <v>0</v>
      </c>
      <c r="I16" s="50"/>
      <c r="J16" s="51"/>
      <c r="K16" s="45"/>
      <c r="L16" s="47"/>
      <c r="M16" s="52"/>
      <c r="N16" s="48"/>
      <c r="O16" s="48"/>
      <c r="P16" s="48"/>
      <c r="Q16" s="48">
        <f t="shared" si="1"/>
        <v>0</v>
      </c>
      <c r="R16" s="50"/>
      <c r="S16" s="51"/>
      <c r="T16" s="45"/>
      <c r="U16" s="50"/>
      <c r="V16" s="52"/>
      <c r="W16" s="48"/>
      <c r="X16" s="48"/>
      <c r="Y16" s="53"/>
      <c r="Z16" s="49">
        <f t="shared" si="2"/>
        <v>0</v>
      </c>
      <c r="AA16" s="48"/>
      <c r="AB16" s="51"/>
    </row>
    <row r="17" spans="1:28" ht="15" customHeight="1" x14ac:dyDescent="0.35">
      <c r="A17" s="44" t="s">
        <v>60</v>
      </c>
      <c r="B17" s="45"/>
      <c r="C17" s="46"/>
      <c r="D17" s="47"/>
      <c r="E17" s="48"/>
      <c r="F17" s="48"/>
      <c r="G17" s="48"/>
      <c r="H17" s="49">
        <f t="shared" si="0"/>
        <v>0</v>
      </c>
      <c r="I17" s="50"/>
      <c r="J17" s="51"/>
      <c r="K17" s="45"/>
      <c r="L17" s="47"/>
      <c r="M17" s="52"/>
      <c r="N17" s="48"/>
      <c r="O17" s="48"/>
      <c r="P17" s="48"/>
      <c r="Q17" s="48">
        <f t="shared" si="1"/>
        <v>0</v>
      </c>
      <c r="R17" s="50"/>
      <c r="S17" s="51"/>
      <c r="T17" s="45"/>
      <c r="U17" s="50"/>
      <c r="V17" s="52"/>
      <c r="W17" s="48"/>
      <c r="X17" s="48"/>
      <c r="Y17" s="53"/>
      <c r="Z17" s="49">
        <f t="shared" si="2"/>
        <v>0</v>
      </c>
      <c r="AA17" s="48"/>
      <c r="AB17" s="51"/>
    </row>
    <row r="18" spans="1:28" ht="15" customHeight="1" x14ac:dyDescent="0.35">
      <c r="A18" s="44" t="s">
        <v>61</v>
      </c>
      <c r="B18" s="45">
        <v>60623.209365935065</v>
      </c>
      <c r="C18" s="46">
        <v>42283.415000000001</v>
      </c>
      <c r="D18" s="47">
        <v>8984.6466963046041</v>
      </c>
      <c r="E18" s="48">
        <v>2167.5299035605735</v>
      </c>
      <c r="F18" s="48">
        <v>2478.0838230159279</v>
      </c>
      <c r="G18" s="48">
        <v>4339.032969728104</v>
      </c>
      <c r="H18" s="49">
        <f t="shared" si="0"/>
        <v>51268.061696304605</v>
      </c>
      <c r="I18" s="50">
        <v>8168.4679728593819</v>
      </c>
      <c r="J18" s="51">
        <v>1186.6796967710798</v>
      </c>
      <c r="K18" s="45">
        <v>37227.918692738232</v>
      </c>
      <c r="L18" s="47">
        <v>30781.721513503242</v>
      </c>
      <c r="M18" s="52">
        <v>263.50261503121317</v>
      </c>
      <c r="N18" s="48">
        <v>52.930330791121591</v>
      </c>
      <c r="O18" s="48">
        <v>75.447236112147237</v>
      </c>
      <c r="P18" s="48">
        <v>135.12504812794435</v>
      </c>
      <c r="Q18" s="48">
        <f t="shared" si="1"/>
        <v>31045.224128534461</v>
      </c>
      <c r="R18" s="50">
        <v>5423.5762075717485</v>
      </c>
      <c r="S18" s="51">
        <v>759.11835663202271</v>
      </c>
      <c r="T18" s="45">
        <v>23395.290673196836</v>
      </c>
      <c r="U18" s="50">
        <v>11501.693486496755</v>
      </c>
      <c r="V18" s="52">
        <v>8721.1440812733908</v>
      </c>
      <c r="W18" s="48">
        <v>2114.5995727694522</v>
      </c>
      <c r="X18" s="48">
        <v>2402.6365869037809</v>
      </c>
      <c r="Y18" s="53">
        <v>4203.9079216001583</v>
      </c>
      <c r="Z18" s="49">
        <f t="shared" si="2"/>
        <v>20222.837567770144</v>
      </c>
      <c r="AA18" s="48">
        <v>2744.891765287633</v>
      </c>
      <c r="AB18" s="51">
        <v>427.56134013905699</v>
      </c>
    </row>
    <row r="19" spans="1:28" ht="15" customHeight="1" x14ac:dyDescent="0.35">
      <c r="A19" s="68" t="s">
        <v>62</v>
      </c>
      <c r="B19" s="45">
        <v>51448.890863792811</v>
      </c>
      <c r="C19" s="46">
        <v>36567.777000000002</v>
      </c>
      <c r="D19" s="47">
        <v>6879.5986034480138</v>
      </c>
      <c r="E19" s="48">
        <v>1561.4024416154198</v>
      </c>
      <c r="F19" s="48">
        <v>1919.7539780640934</v>
      </c>
      <c r="G19" s="48">
        <v>3398.4421837685018</v>
      </c>
      <c r="H19" s="49">
        <f t="shared" si="0"/>
        <v>43447.375603448003</v>
      </c>
      <c r="I19" s="50">
        <v>6916.9496514355233</v>
      </c>
      <c r="J19" s="51">
        <v>1084.5656089092795</v>
      </c>
      <c r="K19" s="45">
        <v>31768.924596453682</v>
      </c>
      <c r="L19" s="47">
        <v>26267.729029170197</v>
      </c>
      <c r="M19" s="52">
        <v>225.13614677221994</v>
      </c>
      <c r="N19" s="48">
        <v>41.883091486453061</v>
      </c>
      <c r="O19" s="48">
        <v>65.271153034955276</v>
      </c>
      <c r="P19" s="48">
        <v>117.98190225081163</v>
      </c>
      <c r="Q19" s="48">
        <f t="shared" si="1"/>
        <v>26492.865175942417</v>
      </c>
      <c r="R19" s="50">
        <v>4577.019516669191</v>
      </c>
      <c r="S19" s="51">
        <v>699.03990384207123</v>
      </c>
      <c r="T19" s="45">
        <v>19679.966267339132</v>
      </c>
      <c r="U19" s="50">
        <v>10300.047970829801</v>
      </c>
      <c r="V19" s="52">
        <v>6654.4624566757939</v>
      </c>
      <c r="W19" s="48">
        <v>1519.5193501289668</v>
      </c>
      <c r="X19" s="48">
        <v>1854.4828250291382</v>
      </c>
      <c r="Y19" s="53">
        <v>3280.4602815176895</v>
      </c>
      <c r="Z19" s="49">
        <f t="shared" si="2"/>
        <v>16954.510427505593</v>
      </c>
      <c r="AA19" s="48">
        <v>2339.9301347663309</v>
      </c>
      <c r="AB19" s="51">
        <v>385.52570506720826</v>
      </c>
    </row>
    <row r="20" spans="1:28" ht="15" customHeight="1" x14ac:dyDescent="0.35">
      <c r="A20" s="68" t="s">
        <v>63</v>
      </c>
      <c r="B20" s="45">
        <v>20797.918738625565</v>
      </c>
      <c r="C20" s="46">
        <v>14693.745000000001</v>
      </c>
      <c r="D20" s="47">
        <v>2877.6588532959654</v>
      </c>
      <c r="E20" s="48">
        <v>688.23222727198413</v>
      </c>
      <c r="F20" s="48">
        <v>838.81592788707985</v>
      </c>
      <c r="G20" s="48">
        <v>1350.6106981369023</v>
      </c>
      <c r="H20" s="49">
        <f t="shared" si="0"/>
        <v>17571.403853295968</v>
      </c>
      <c r="I20" s="50">
        <v>2866.2043187129561</v>
      </c>
      <c r="J20" s="51">
        <v>360.31056661664132</v>
      </c>
      <c r="K20" s="45">
        <v>11278.475863452528</v>
      </c>
      <c r="L20" s="47">
        <v>9332.6187303010502</v>
      </c>
      <c r="M20" s="52">
        <v>72.121260992060854</v>
      </c>
      <c r="N20" s="48">
        <v>17.248804885046962</v>
      </c>
      <c r="O20" s="48">
        <v>21.022805531708993</v>
      </c>
      <c r="P20" s="48">
        <v>33.849650575304906</v>
      </c>
      <c r="Q20" s="48">
        <f t="shared" si="1"/>
        <v>9404.7399912931105</v>
      </c>
      <c r="R20" s="50">
        <v>1679.536750717288</v>
      </c>
      <c r="S20" s="51">
        <v>194.19912144212825</v>
      </c>
      <c r="T20" s="45">
        <v>9519.4428751730375</v>
      </c>
      <c r="U20" s="50">
        <v>5361.1262696989534</v>
      </c>
      <c r="V20" s="52">
        <v>2805.5375923039051</v>
      </c>
      <c r="W20" s="48">
        <v>670.98342238693738</v>
      </c>
      <c r="X20" s="48">
        <v>817.79312235537088</v>
      </c>
      <c r="Y20" s="53">
        <v>1316.7610475615973</v>
      </c>
      <c r="Z20" s="49">
        <f t="shared" si="2"/>
        <v>8166.6638620028561</v>
      </c>
      <c r="AA20" s="48">
        <v>1186.6675679956679</v>
      </c>
      <c r="AB20" s="51">
        <v>166.11144517451302</v>
      </c>
    </row>
    <row r="21" spans="1:28" ht="15" customHeight="1" x14ac:dyDescent="0.35">
      <c r="A21" s="68" t="s">
        <v>64</v>
      </c>
      <c r="B21" s="45">
        <v>9064.4541760739721</v>
      </c>
      <c r="C21" s="46">
        <v>6476.7410000000009</v>
      </c>
      <c r="D21" s="47">
        <v>1174.8772509763387</v>
      </c>
      <c r="E21" s="48">
        <v>139.70298641064659</v>
      </c>
      <c r="F21" s="48">
        <v>225.98362449115731</v>
      </c>
      <c r="G21" s="48">
        <v>809.19064007453494</v>
      </c>
      <c r="H21" s="49">
        <f t="shared" si="0"/>
        <v>7651.6182509763385</v>
      </c>
      <c r="I21" s="50">
        <v>1231.2212262658797</v>
      </c>
      <c r="J21" s="51">
        <v>181.61469883175428</v>
      </c>
      <c r="K21" s="45">
        <v>5635.1712343304125</v>
      </c>
      <c r="L21" s="47">
        <v>4660.7307083118249</v>
      </c>
      <c r="M21" s="52">
        <v>38.449440323838338</v>
      </c>
      <c r="N21" s="48">
        <v>4.5719683776278455</v>
      </c>
      <c r="O21" s="48">
        <v>7.3956184587086149</v>
      </c>
      <c r="P21" s="48">
        <v>26.481853487501876</v>
      </c>
      <c r="Q21" s="48">
        <f t="shared" si="1"/>
        <v>4699.1801486356644</v>
      </c>
      <c r="R21" s="50">
        <v>821.77579636831751</v>
      </c>
      <c r="S21" s="51">
        <v>114.21528932643129</v>
      </c>
      <c r="T21" s="45">
        <v>3429.2829417435601</v>
      </c>
      <c r="U21" s="50">
        <v>1816.0102916881747</v>
      </c>
      <c r="V21" s="52">
        <v>1136.4278106525005</v>
      </c>
      <c r="W21" s="48">
        <v>135.13101803301873</v>
      </c>
      <c r="X21" s="48">
        <v>218.5880060324487</v>
      </c>
      <c r="Y21" s="53">
        <v>782.70878658703305</v>
      </c>
      <c r="Z21" s="49">
        <f t="shared" si="2"/>
        <v>2952.438102340675</v>
      </c>
      <c r="AA21" s="48">
        <v>409.44542989756195</v>
      </c>
      <c r="AB21" s="51">
        <v>67.399409505323035</v>
      </c>
    </row>
    <row r="22" spans="1:28" ht="15" customHeight="1" x14ac:dyDescent="0.35">
      <c r="A22" s="68" t="s">
        <v>65</v>
      </c>
      <c r="B22" s="45">
        <v>2163.9429001419703</v>
      </c>
      <c r="C22" s="46">
        <v>1327.3650000000002</v>
      </c>
      <c r="D22" s="47">
        <v>519.1862728563367</v>
      </c>
      <c r="E22" s="48">
        <v>381.90051017732424</v>
      </c>
      <c r="F22" s="48">
        <v>100.56390717776044</v>
      </c>
      <c r="G22" s="48">
        <v>36.721855501252143</v>
      </c>
      <c r="H22" s="49">
        <f t="shared" si="0"/>
        <v>1846.5512728563365</v>
      </c>
      <c r="I22" s="50">
        <v>294.53620929813923</v>
      </c>
      <c r="J22" s="51">
        <v>22.855417987494516</v>
      </c>
      <c r="K22" s="45">
        <v>739.1625613914299</v>
      </c>
      <c r="L22" s="47">
        <v>611.86646073440772</v>
      </c>
      <c r="M22" s="52">
        <v>4.4752804637642329</v>
      </c>
      <c r="N22" s="48">
        <v>3.291905009150923</v>
      </c>
      <c r="O22" s="48">
        <v>0.86684050153414605</v>
      </c>
      <c r="P22" s="48">
        <v>0.31653495307916452</v>
      </c>
      <c r="Q22" s="48">
        <f t="shared" si="1"/>
        <v>616.34174119817192</v>
      </c>
      <c r="R22" s="50">
        <v>115.09359454634343</v>
      </c>
      <c r="S22" s="51">
        <v>7.7272256469145244</v>
      </c>
      <c r="T22" s="45">
        <v>1424.7803387505407</v>
      </c>
      <c r="U22" s="50">
        <v>715.49853926559251</v>
      </c>
      <c r="V22" s="52">
        <v>514.71099239257251</v>
      </c>
      <c r="W22" s="48">
        <v>378.60860516817331</v>
      </c>
      <c r="X22" s="48">
        <v>99.697066676226285</v>
      </c>
      <c r="Y22" s="53">
        <v>36.40532054817298</v>
      </c>
      <c r="Z22" s="49">
        <f t="shared" si="2"/>
        <v>1230.2095316581649</v>
      </c>
      <c r="AA22" s="48">
        <v>179.44261475179576</v>
      </c>
      <c r="AB22" s="51">
        <v>15.128192340579991</v>
      </c>
    </row>
    <row r="23" spans="1:28" ht="15" customHeight="1" x14ac:dyDescent="0.35">
      <c r="A23" s="68" t="s">
        <v>66</v>
      </c>
      <c r="B23" s="45">
        <v>19422.575048951301</v>
      </c>
      <c r="C23" s="46">
        <v>14069.925999999996</v>
      </c>
      <c r="D23" s="47">
        <v>2307.8762263193726</v>
      </c>
      <c r="E23" s="48">
        <v>351.56671775546471</v>
      </c>
      <c r="F23" s="48">
        <v>754.39051850809574</v>
      </c>
      <c r="G23" s="48">
        <v>1201.9189900558122</v>
      </c>
      <c r="H23" s="49">
        <f t="shared" si="0"/>
        <v>16377.802226319362</v>
      </c>
      <c r="I23" s="50">
        <v>2524.9878971585476</v>
      </c>
      <c r="J23" s="51">
        <v>519.78492547338931</v>
      </c>
      <c r="K23" s="45">
        <v>14116.114937279312</v>
      </c>
      <c r="L23" s="47">
        <v>11662.513129822915</v>
      </c>
      <c r="M23" s="52">
        <v>110.09016499255654</v>
      </c>
      <c r="N23" s="48">
        <v>16.770413214627332</v>
      </c>
      <c r="O23" s="48">
        <v>35.985888543003519</v>
      </c>
      <c r="P23" s="48">
        <v>57.33386323492568</v>
      </c>
      <c r="Q23" s="48">
        <f t="shared" si="1"/>
        <v>11772.603294815473</v>
      </c>
      <c r="R23" s="50">
        <v>1960.6133750372417</v>
      </c>
      <c r="S23" s="51">
        <v>382.89826742659722</v>
      </c>
      <c r="T23" s="45">
        <v>5306.4601116719941</v>
      </c>
      <c r="U23" s="50">
        <v>2407.4128701770796</v>
      </c>
      <c r="V23" s="52">
        <v>2197.7860613268163</v>
      </c>
      <c r="W23" s="48">
        <v>334.7963045408373</v>
      </c>
      <c r="X23" s="48">
        <v>718.40462996509223</v>
      </c>
      <c r="Y23" s="53">
        <v>1144.5851268208864</v>
      </c>
      <c r="Z23" s="49">
        <f t="shared" si="2"/>
        <v>4605.1989315038963</v>
      </c>
      <c r="AA23" s="48">
        <v>564.3745221213054</v>
      </c>
      <c r="AB23" s="51">
        <v>136.88665804679218</v>
      </c>
    </row>
    <row r="24" spans="1:28" ht="15" customHeight="1" x14ac:dyDescent="0.35">
      <c r="A24" s="68" t="s">
        <v>67</v>
      </c>
      <c r="B24" s="45">
        <v>9174.3185021422505</v>
      </c>
      <c r="C24" s="46">
        <v>5715.6380000000017</v>
      </c>
      <c r="D24" s="47">
        <v>2105.0480928565903</v>
      </c>
      <c r="E24" s="48">
        <v>606.12746194515387</v>
      </c>
      <c r="F24" s="48">
        <v>558.32984495183473</v>
      </c>
      <c r="G24" s="48">
        <v>940.59078595960193</v>
      </c>
      <c r="H24" s="49">
        <f t="shared" si="0"/>
        <v>7820.686092856592</v>
      </c>
      <c r="I24" s="50">
        <v>1251.5183214238591</v>
      </c>
      <c r="J24" s="51">
        <v>102.11408786180024</v>
      </c>
      <c r="K24" s="45">
        <v>5458.9940962845485</v>
      </c>
      <c r="L24" s="47">
        <v>4513.9924843330455</v>
      </c>
      <c r="M24" s="52">
        <v>38.366468258993216</v>
      </c>
      <c r="N24" s="48">
        <v>11.047239304668533</v>
      </c>
      <c r="O24" s="48">
        <v>10.176083077191965</v>
      </c>
      <c r="P24" s="48">
        <v>17.143145877132717</v>
      </c>
      <c r="Q24" s="48">
        <f t="shared" si="1"/>
        <v>4552.3589525920397</v>
      </c>
      <c r="R24" s="50">
        <v>846.55669090255708</v>
      </c>
      <c r="S24" s="51">
        <v>60.078452789951527</v>
      </c>
      <c r="T24" s="45">
        <v>3715.3244058577038</v>
      </c>
      <c r="U24" s="50">
        <v>1201.6455156669554</v>
      </c>
      <c r="V24" s="52">
        <v>2066.6816245975974</v>
      </c>
      <c r="W24" s="48">
        <v>595.08022264048532</v>
      </c>
      <c r="X24" s="48">
        <v>548.15376187464278</v>
      </c>
      <c r="Y24" s="53">
        <v>923.44764008246909</v>
      </c>
      <c r="Z24" s="49">
        <f t="shared" si="2"/>
        <v>3268.3271402645528</v>
      </c>
      <c r="AA24" s="48">
        <v>404.9616305213022</v>
      </c>
      <c r="AB24" s="51">
        <v>42.035635071848709</v>
      </c>
    </row>
    <row r="25" spans="1:28" ht="15" customHeight="1" x14ac:dyDescent="0.35">
      <c r="A25" s="44" t="s">
        <v>68</v>
      </c>
      <c r="B25" s="45">
        <v>125972.27348963711</v>
      </c>
      <c r="C25" s="46">
        <v>73947.449999999983</v>
      </c>
      <c r="D25" s="47">
        <v>33850.303172397369</v>
      </c>
      <c r="E25" s="48">
        <v>20236.784415952956</v>
      </c>
      <c r="F25" s="48">
        <v>10555.988549274385</v>
      </c>
      <c r="G25" s="48">
        <v>3057.5302071700257</v>
      </c>
      <c r="H25" s="49">
        <f t="shared" si="0"/>
        <v>107797.75317239738</v>
      </c>
      <c r="I25" s="50">
        <v>16820.428288030635</v>
      </c>
      <c r="J25" s="51">
        <v>1354.092029209105</v>
      </c>
      <c r="K25" s="45">
        <v>74163.299126712969</v>
      </c>
      <c r="L25" s="47">
        <v>61300.046978685161</v>
      </c>
      <c r="M25" s="52">
        <v>548.40250208252644</v>
      </c>
      <c r="N25" s="48">
        <v>295.60802030805451</v>
      </c>
      <c r="O25" s="48">
        <v>193.49137849129735</v>
      </c>
      <c r="P25" s="48">
        <v>59.303103283174551</v>
      </c>
      <c r="Q25" s="48">
        <f t="shared" si="1"/>
        <v>61848.449480767682</v>
      </c>
      <c r="R25" s="50">
        <v>11515.788220137007</v>
      </c>
      <c r="S25" s="51">
        <v>799.0614258082777</v>
      </c>
      <c r="T25" s="45">
        <v>51808.974362924127</v>
      </c>
      <c r="U25" s="50">
        <v>12647.403021314836</v>
      </c>
      <c r="V25" s="52">
        <v>33301.900670314833</v>
      </c>
      <c r="W25" s="48">
        <v>19941.176395644903</v>
      </c>
      <c r="X25" s="48">
        <v>10362.497170783085</v>
      </c>
      <c r="Y25" s="53">
        <v>2998.2271038868512</v>
      </c>
      <c r="Z25" s="49">
        <f t="shared" si="2"/>
        <v>45949.303691629677</v>
      </c>
      <c r="AA25" s="48">
        <v>5304.6400678936243</v>
      </c>
      <c r="AB25" s="51">
        <v>555.03060340082754</v>
      </c>
    </row>
    <row r="26" spans="1:28" ht="15" customHeight="1" x14ac:dyDescent="0.35">
      <c r="A26" s="68" t="s">
        <v>69</v>
      </c>
      <c r="B26" s="45">
        <v>32246.801867296796</v>
      </c>
      <c r="C26" s="46">
        <v>17211.305</v>
      </c>
      <c r="D26" s="47">
        <v>10539.305333906183</v>
      </c>
      <c r="E26" s="48">
        <v>9270.2010447875491</v>
      </c>
      <c r="F26" s="48">
        <v>1263.9979290379522</v>
      </c>
      <c r="G26" s="48">
        <v>5.1063600806822738</v>
      </c>
      <c r="H26" s="49">
        <f t="shared" si="0"/>
        <v>27750.610333906177</v>
      </c>
      <c r="I26" s="50">
        <v>4371.3971331198036</v>
      </c>
      <c r="J26" s="51">
        <v>124.79440027081503</v>
      </c>
      <c r="K26" s="45">
        <v>18961.389043396244</v>
      </c>
      <c r="L26" s="47">
        <v>15708.857495781353</v>
      </c>
      <c r="M26" s="52">
        <v>100.69095314419972</v>
      </c>
      <c r="N26" s="48">
        <v>88.566119821491014</v>
      </c>
      <c r="O26" s="48">
        <v>12.076047919180525</v>
      </c>
      <c r="P26" s="48">
        <v>4.8785403528187381E-2</v>
      </c>
      <c r="Q26" s="48">
        <f t="shared" si="1"/>
        <v>15809.548448925554</v>
      </c>
      <c r="R26" s="50">
        <v>3079.50532360133</v>
      </c>
      <c r="S26" s="51">
        <v>72.335270869360542</v>
      </c>
      <c r="T26" s="45">
        <v>13285.412823900553</v>
      </c>
      <c r="U26" s="50">
        <v>1502.4475042186457</v>
      </c>
      <c r="V26" s="52">
        <v>10438.614380761983</v>
      </c>
      <c r="W26" s="48">
        <v>9181.6349249660561</v>
      </c>
      <c r="X26" s="48">
        <v>1251.9218811187716</v>
      </c>
      <c r="Y26" s="53">
        <v>5.0575746771540864</v>
      </c>
      <c r="Z26" s="49">
        <f t="shared" si="2"/>
        <v>11941.061884980625</v>
      </c>
      <c r="AA26" s="48">
        <v>1291.8918095184729</v>
      </c>
      <c r="AB26" s="51">
        <v>52.459129401454469</v>
      </c>
    </row>
    <row r="27" spans="1:28" ht="15" customHeight="1" x14ac:dyDescent="0.35">
      <c r="A27" s="68" t="s">
        <v>70</v>
      </c>
      <c r="B27" s="45">
        <v>2599.6989827348698</v>
      </c>
      <c r="C27" s="46">
        <v>1535.2429999999999</v>
      </c>
      <c r="D27" s="47">
        <v>688.55216612260915</v>
      </c>
      <c r="E27" s="48">
        <v>290.60922770992329</v>
      </c>
      <c r="F27" s="48">
        <v>308.86486336348821</v>
      </c>
      <c r="G27" s="48">
        <v>89.078075049197636</v>
      </c>
      <c r="H27" s="49">
        <f t="shared" si="0"/>
        <v>2223.7951661226089</v>
      </c>
      <c r="I27" s="50">
        <v>358.48397274457022</v>
      </c>
      <c r="J27" s="51">
        <v>17.419843867690652</v>
      </c>
      <c r="K27" s="45">
        <v>1734.4115176511336</v>
      </c>
      <c r="L27" s="47">
        <v>1435.0840947482586</v>
      </c>
      <c r="M27" s="52">
        <v>11.191458139293839</v>
      </c>
      <c r="N27" s="48">
        <v>4.7234489510399422</v>
      </c>
      <c r="O27" s="48">
        <v>5.0201689270637937</v>
      </c>
      <c r="P27" s="48">
        <v>1.4478402611901042</v>
      </c>
      <c r="Q27" s="48">
        <f t="shared" si="1"/>
        <v>1446.2755528875523</v>
      </c>
      <c r="R27" s="50">
        <v>276.52822117626596</v>
      </c>
      <c r="S27" s="51">
        <v>11.607743587315213</v>
      </c>
      <c r="T27" s="45">
        <v>865.28746508373627</v>
      </c>
      <c r="U27" s="50">
        <v>100.15890525174123</v>
      </c>
      <c r="V27" s="52">
        <v>677.36070798331525</v>
      </c>
      <c r="W27" s="48">
        <v>285.88577875888336</v>
      </c>
      <c r="X27" s="48">
        <v>303.84469443642433</v>
      </c>
      <c r="Y27" s="53">
        <v>87.630234788007527</v>
      </c>
      <c r="Z27" s="49">
        <f t="shared" si="2"/>
        <v>777.51961323505645</v>
      </c>
      <c r="AA27" s="48">
        <v>81.955751568304336</v>
      </c>
      <c r="AB27" s="51">
        <v>5.8121002803754394</v>
      </c>
    </row>
    <row r="28" spans="1:28" ht="15" customHeight="1" x14ac:dyDescent="0.35">
      <c r="A28" s="68" t="s">
        <v>71</v>
      </c>
      <c r="B28" s="45">
        <v>61874.25948469057</v>
      </c>
      <c r="C28" s="46">
        <v>37592.125</v>
      </c>
      <c r="D28" s="47">
        <v>15239.735895173233</v>
      </c>
      <c r="E28" s="48">
        <v>6432.05859613963</v>
      </c>
      <c r="F28" s="48">
        <v>6836.1108664643389</v>
      </c>
      <c r="G28" s="48">
        <v>1971.5664325692646</v>
      </c>
      <c r="H28" s="49">
        <f t="shared" si="0"/>
        <v>52831.860895173246</v>
      </c>
      <c r="I28" s="50">
        <v>8058.3459718427566</v>
      </c>
      <c r="J28" s="51">
        <v>984.05261767456705</v>
      </c>
      <c r="K28" s="45">
        <v>37322.681599329255</v>
      </c>
      <c r="L28" s="47">
        <v>30816.118524025562</v>
      </c>
      <c r="M28" s="52">
        <v>312.12670045325484</v>
      </c>
      <c r="N28" s="48">
        <v>131.73569676958212</v>
      </c>
      <c r="O28" s="48">
        <v>140.01113558391495</v>
      </c>
      <c r="P28" s="48">
        <v>40.379868099757779</v>
      </c>
      <c r="Q28" s="48">
        <f t="shared" si="1"/>
        <v>31128.245224478818</v>
      </c>
      <c r="R28" s="50">
        <v>5606.5736788133017</v>
      </c>
      <c r="S28" s="51">
        <v>587.86269603713561</v>
      </c>
      <c r="T28" s="45">
        <v>24551.577885361305</v>
      </c>
      <c r="U28" s="50">
        <v>6776.00647597444</v>
      </c>
      <c r="V28" s="52">
        <v>14927.609194719975</v>
      </c>
      <c r="W28" s="48">
        <v>6300.3228993700477</v>
      </c>
      <c r="X28" s="48">
        <v>6696.0997308804235</v>
      </c>
      <c r="Y28" s="53">
        <v>1931.1865644695069</v>
      </c>
      <c r="Z28" s="49">
        <f t="shared" si="2"/>
        <v>21703.615670694417</v>
      </c>
      <c r="AA28" s="48">
        <v>2451.7722930294544</v>
      </c>
      <c r="AB28" s="51">
        <v>396.18992163743138</v>
      </c>
    </row>
    <row r="29" spans="1:28" ht="15" customHeight="1" x14ac:dyDescent="0.35">
      <c r="A29" s="68" t="s">
        <v>72</v>
      </c>
      <c r="B29" s="45">
        <v>19874.212055012231</v>
      </c>
      <c r="C29" s="46">
        <v>11657.643000000004</v>
      </c>
      <c r="D29" s="47">
        <v>5350.0367772838472</v>
      </c>
      <c r="E29" s="48">
        <v>3188.4838588088496</v>
      </c>
      <c r="F29" s="48">
        <v>1439.5082033344829</v>
      </c>
      <c r="G29" s="48">
        <v>722.04471514051477</v>
      </c>
      <c r="H29" s="49">
        <f t="shared" si="0"/>
        <v>17007.679777283847</v>
      </c>
      <c r="I29" s="50">
        <v>2723.0058678556816</v>
      </c>
      <c r="J29" s="51">
        <v>143.52640987270331</v>
      </c>
      <c r="K29" s="45">
        <v>11022.810106716111</v>
      </c>
      <c r="L29" s="47">
        <v>9107.0182540076239</v>
      </c>
      <c r="M29" s="52">
        <v>85.807456279058499</v>
      </c>
      <c r="N29" s="48">
        <v>51.13902963675055</v>
      </c>
      <c r="O29" s="48">
        <v>23.087792170968903</v>
      </c>
      <c r="P29" s="48">
        <v>11.580634471339044</v>
      </c>
      <c r="Q29" s="48">
        <f t="shared" si="1"/>
        <v>9192.825710286681</v>
      </c>
      <c r="R29" s="50">
        <v>1748.2407201420219</v>
      </c>
      <c r="S29" s="51">
        <v>81.743676287408732</v>
      </c>
      <c r="T29" s="45">
        <v>8851.4019482961194</v>
      </c>
      <c r="U29" s="50">
        <v>2550.6247459923775</v>
      </c>
      <c r="V29" s="52">
        <v>5264.2293210047883</v>
      </c>
      <c r="W29" s="48">
        <v>3137.3448291720988</v>
      </c>
      <c r="X29" s="48">
        <v>1416.420411163514</v>
      </c>
      <c r="Y29" s="53">
        <v>710.46408066917581</v>
      </c>
      <c r="Z29" s="49">
        <f t="shared" si="2"/>
        <v>7814.8540669971653</v>
      </c>
      <c r="AA29" s="48">
        <v>974.76514771365976</v>
      </c>
      <c r="AB29" s="51">
        <v>61.782733585294594</v>
      </c>
    </row>
    <row r="30" spans="1:28" ht="15" customHeight="1" x14ac:dyDescent="0.35">
      <c r="A30" s="68" t="s">
        <v>73</v>
      </c>
      <c r="B30" s="45">
        <v>401.85601572730013</v>
      </c>
      <c r="C30" s="46">
        <v>288.26</v>
      </c>
      <c r="D30" s="47">
        <v>50.858196115727537</v>
      </c>
      <c r="E30" s="48">
        <v>0</v>
      </c>
      <c r="F30" s="48">
        <v>11.706780529731327</v>
      </c>
      <c r="G30" s="48">
        <v>39.151415585996197</v>
      </c>
      <c r="H30" s="49">
        <f t="shared" si="0"/>
        <v>339.11819611572736</v>
      </c>
      <c r="I30" s="50">
        <v>58.202206439711603</v>
      </c>
      <c r="J30" s="51">
        <v>4.5356131718611428</v>
      </c>
      <c r="K30" s="45">
        <v>251.38916603469769</v>
      </c>
      <c r="L30" s="47">
        <v>207.58807673705047</v>
      </c>
      <c r="M30" s="52">
        <v>2.0758854093065144</v>
      </c>
      <c r="N30" s="48">
        <v>0</v>
      </c>
      <c r="O30" s="48">
        <v>0.47783713831147168</v>
      </c>
      <c r="P30" s="48">
        <v>1.5980482709950425</v>
      </c>
      <c r="Q30" s="48">
        <f t="shared" si="1"/>
        <v>209.66396214635694</v>
      </c>
      <c r="R30" s="50">
        <v>38.914751338223333</v>
      </c>
      <c r="S30" s="51">
        <v>2.8104525501174114</v>
      </c>
      <c r="T30" s="45">
        <v>150.46684969260249</v>
      </c>
      <c r="U30" s="50">
        <v>80.671923262949505</v>
      </c>
      <c r="V30" s="52">
        <v>48.782310706421015</v>
      </c>
      <c r="W30" s="48">
        <v>0</v>
      </c>
      <c r="X30" s="48">
        <v>11.228943391419854</v>
      </c>
      <c r="Y30" s="53">
        <v>37.553367315001154</v>
      </c>
      <c r="Z30" s="49">
        <f t="shared" si="2"/>
        <v>129.45423396937051</v>
      </c>
      <c r="AA30" s="48">
        <v>19.287455101488273</v>
      </c>
      <c r="AB30" s="51">
        <v>1.7251606217437303</v>
      </c>
    </row>
    <row r="31" spans="1:28" ht="15" customHeight="1" x14ac:dyDescent="0.35">
      <c r="A31" s="68" t="s">
        <v>74</v>
      </c>
      <c r="B31" s="45">
        <v>8975.4450841753442</v>
      </c>
      <c r="C31" s="46">
        <v>5662.8739999999998</v>
      </c>
      <c r="D31" s="47">
        <v>1981.8148037957671</v>
      </c>
      <c r="E31" s="48">
        <v>1055.4316885070054</v>
      </c>
      <c r="F31" s="48">
        <v>695.79990654439166</v>
      </c>
      <c r="G31" s="48">
        <v>230.58320874437024</v>
      </c>
      <c r="H31" s="49">
        <f t="shared" si="0"/>
        <v>7644.6888037957669</v>
      </c>
      <c r="I31" s="50">
        <v>1250.9931360281089</v>
      </c>
      <c r="J31" s="51">
        <v>79.763144351468057</v>
      </c>
      <c r="K31" s="45">
        <v>4870.6176935855374</v>
      </c>
      <c r="L31" s="47">
        <v>4025.3805333853188</v>
      </c>
      <c r="M31" s="52">
        <v>36.510048657413009</v>
      </c>
      <c r="N31" s="48">
        <v>19.443725129190916</v>
      </c>
      <c r="O31" s="48">
        <v>12.818396751857694</v>
      </c>
      <c r="P31" s="48">
        <v>4.2479267763643893</v>
      </c>
      <c r="Q31" s="48">
        <f t="shared" si="1"/>
        <v>4061.8905820427326</v>
      </c>
      <c r="R31" s="50">
        <v>766.02552506586494</v>
      </c>
      <c r="S31" s="51">
        <v>42.701586476940186</v>
      </c>
      <c r="T31" s="45">
        <v>4104.8273905898077</v>
      </c>
      <c r="U31" s="50">
        <v>1637.4934666146819</v>
      </c>
      <c r="V31" s="52">
        <v>1945.3047551383543</v>
      </c>
      <c r="W31" s="48">
        <v>1035.9879633778144</v>
      </c>
      <c r="X31" s="48">
        <v>682.98150979253387</v>
      </c>
      <c r="Y31" s="53">
        <v>226.33528196800589</v>
      </c>
      <c r="Z31" s="49">
        <f t="shared" si="2"/>
        <v>3582.7982217530362</v>
      </c>
      <c r="AA31" s="48">
        <v>484.9676109622439</v>
      </c>
      <c r="AB31" s="51">
        <v>37.061557874527885</v>
      </c>
    </row>
    <row r="32" spans="1:28" ht="15" customHeight="1" x14ac:dyDescent="0.35">
      <c r="A32" s="44" t="s">
        <v>75</v>
      </c>
      <c r="B32" s="45">
        <v>19888.866195948955</v>
      </c>
      <c r="C32" s="46">
        <v>10737.630999999999</v>
      </c>
      <c r="D32" s="47">
        <v>6367.0081781354165</v>
      </c>
      <c r="E32" s="48">
        <v>1503.3187127546023</v>
      </c>
      <c r="F32" s="48">
        <v>3792.6276027981467</v>
      </c>
      <c r="G32" s="48">
        <v>1071.0618625826683</v>
      </c>
      <c r="H32" s="49">
        <f t="shared" si="0"/>
        <v>17104.63917813541</v>
      </c>
      <c r="I32" s="50">
        <v>2694.502145858939</v>
      </c>
      <c r="J32" s="51">
        <v>89.724871954603159</v>
      </c>
      <c r="K32" s="45">
        <v>6139.4231883756984</v>
      </c>
      <c r="L32" s="47">
        <v>5069.7866651527593</v>
      </c>
      <c r="M32" s="52">
        <v>50.61744562944174</v>
      </c>
      <c r="N32" s="48">
        <v>11.620161803193895</v>
      </c>
      <c r="O32" s="48">
        <v>29.63617029535213</v>
      </c>
      <c r="P32" s="48">
        <v>9.3611135308957127</v>
      </c>
      <c r="Q32" s="48">
        <f t="shared" si="1"/>
        <v>5120.4041107822022</v>
      </c>
      <c r="R32" s="50">
        <v>990.0734343658803</v>
      </c>
      <c r="S32" s="51">
        <v>28.945643227615886</v>
      </c>
      <c r="T32" s="45">
        <v>13749.443007573263</v>
      </c>
      <c r="U32" s="50">
        <v>5667.844334847241</v>
      </c>
      <c r="V32" s="52">
        <v>6316.3907325059745</v>
      </c>
      <c r="W32" s="48">
        <v>1491.6985509514086</v>
      </c>
      <c r="X32" s="48">
        <v>3762.9914325027953</v>
      </c>
      <c r="Y32" s="53">
        <v>1061.7007490517724</v>
      </c>
      <c r="Z32" s="49">
        <f t="shared" si="2"/>
        <v>11984.235067353218</v>
      </c>
      <c r="AA32" s="48">
        <v>1704.428711493058</v>
      </c>
      <c r="AB32" s="51">
        <v>60.779228726987284</v>
      </c>
    </row>
    <row r="33" spans="1:28" ht="15" customHeight="1" x14ac:dyDescent="0.35">
      <c r="A33" s="68" t="s">
        <v>76</v>
      </c>
      <c r="B33" s="45">
        <v>1496.441954906956</v>
      </c>
      <c r="C33" s="46">
        <v>731.00800000000027</v>
      </c>
      <c r="D33" s="47">
        <v>562.9385044608689</v>
      </c>
      <c r="E33" s="48">
        <v>142.7361929729116</v>
      </c>
      <c r="F33" s="48">
        <v>279.46693991022323</v>
      </c>
      <c r="G33" s="48">
        <v>140.73537157773401</v>
      </c>
      <c r="H33" s="49">
        <f t="shared" si="0"/>
        <v>1293.9465044608689</v>
      </c>
      <c r="I33" s="50">
        <v>190.62674664771805</v>
      </c>
      <c r="J33" s="51">
        <v>11.868703798368909</v>
      </c>
      <c r="K33" s="45">
        <v>403.35734810901084</v>
      </c>
      <c r="L33" s="47">
        <v>332.27296211229753</v>
      </c>
      <c r="M33" s="52">
        <v>4.2089032493216854</v>
      </c>
      <c r="N33" s="48">
        <v>1.067190859461373</v>
      </c>
      <c r="O33" s="48">
        <v>2.0894810039555405</v>
      </c>
      <c r="P33" s="48">
        <v>1.0522313859047718</v>
      </c>
      <c r="Q33" s="48">
        <f t="shared" si="1"/>
        <v>336.48186536161921</v>
      </c>
      <c r="R33" s="50">
        <v>63.344579278926808</v>
      </c>
      <c r="S33" s="51">
        <v>3.5309034684648468</v>
      </c>
      <c r="T33" s="45">
        <v>1093.0846067979453</v>
      </c>
      <c r="U33" s="50">
        <v>398.73503788770284</v>
      </c>
      <c r="V33" s="52">
        <v>558.72960121154722</v>
      </c>
      <c r="W33" s="48">
        <v>141.6690021134502</v>
      </c>
      <c r="X33" s="48">
        <v>277.37745890626763</v>
      </c>
      <c r="Y33" s="53">
        <v>139.68314019182927</v>
      </c>
      <c r="Z33" s="49">
        <f t="shared" si="2"/>
        <v>957.46463909925001</v>
      </c>
      <c r="AA33" s="48">
        <v>127.28216736879122</v>
      </c>
      <c r="AB33" s="51">
        <v>8.3378003299040646</v>
      </c>
    </row>
    <row r="34" spans="1:28" ht="15" customHeight="1" x14ac:dyDescent="0.35">
      <c r="A34" s="68" t="s">
        <v>77</v>
      </c>
      <c r="B34" s="45">
        <v>5404.6688942981509</v>
      </c>
      <c r="C34" s="46">
        <v>3308.1869999999994</v>
      </c>
      <c r="D34" s="47">
        <v>1304.4040857255918</v>
      </c>
      <c r="E34" s="48">
        <v>239.50865690409745</v>
      </c>
      <c r="F34" s="48">
        <v>678.97195648053867</v>
      </c>
      <c r="G34" s="48">
        <v>385.92347234095598</v>
      </c>
      <c r="H34" s="49">
        <f t="shared" si="0"/>
        <v>4612.5910857255913</v>
      </c>
      <c r="I34" s="50">
        <v>768.61642457054108</v>
      </c>
      <c r="J34" s="51">
        <v>23.461384002018058</v>
      </c>
      <c r="K34" s="45">
        <v>2136.2974304105237</v>
      </c>
      <c r="L34" s="47">
        <v>1766.1261350752113</v>
      </c>
      <c r="M34" s="52">
        <v>15.405516654790906</v>
      </c>
      <c r="N34" s="48">
        <v>2.8286898540724823</v>
      </c>
      <c r="O34" s="48">
        <v>8.018921358927237</v>
      </c>
      <c r="P34" s="48">
        <v>4.5579054417911866</v>
      </c>
      <c r="Q34" s="48">
        <f t="shared" si="1"/>
        <v>1781.5316517300023</v>
      </c>
      <c r="R34" s="50">
        <v>344.77565401056961</v>
      </c>
      <c r="S34" s="51">
        <v>9.9901246699517809</v>
      </c>
      <c r="T34" s="45">
        <v>3268.3714638876272</v>
      </c>
      <c r="U34" s="50">
        <v>1542.0608649247879</v>
      </c>
      <c r="V34" s="52">
        <v>1288.9985690708013</v>
      </c>
      <c r="W34" s="48">
        <v>236.67996705002497</v>
      </c>
      <c r="X34" s="48">
        <v>670.95303512161138</v>
      </c>
      <c r="Y34" s="53">
        <v>381.36556689916472</v>
      </c>
      <c r="Z34" s="49">
        <f t="shared" si="2"/>
        <v>2831.0594339955896</v>
      </c>
      <c r="AA34" s="48">
        <v>423.84077055997136</v>
      </c>
      <c r="AB34" s="51">
        <v>13.471259332066277</v>
      </c>
    </row>
    <row r="35" spans="1:28" ht="15" customHeight="1" x14ac:dyDescent="0.35">
      <c r="A35" s="68" t="s">
        <v>78</v>
      </c>
      <c r="B35" s="45">
        <v>12987.755346743848</v>
      </c>
      <c r="C35" s="46">
        <v>6698.4359999999997</v>
      </c>
      <c r="D35" s="47">
        <v>4499.6655879489554</v>
      </c>
      <c r="E35" s="48">
        <v>1121.0738628775932</v>
      </c>
      <c r="F35" s="48">
        <v>2834.1887064073849</v>
      </c>
      <c r="G35" s="48">
        <v>544.40301866397817</v>
      </c>
      <c r="H35" s="49">
        <f t="shared" si="0"/>
        <v>11198.101587948953</v>
      </c>
      <c r="I35" s="50">
        <v>1735.2589746406798</v>
      </c>
      <c r="J35" s="51">
        <v>54.394784154216197</v>
      </c>
      <c r="K35" s="45">
        <v>3599.7684098561635</v>
      </c>
      <c r="L35" s="47">
        <v>2971.3875679652506</v>
      </c>
      <c r="M35" s="52">
        <v>31.003025725329149</v>
      </c>
      <c r="N35" s="48">
        <v>7.7242810896600398</v>
      </c>
      <c r="O35" s="48">
        <v>19.527767932469352</v>
      </c>
      <c r="P35" s="48">
        <v>3.7509767031997545</v>
      </c>
      <c r="Q35" s="48">
        <f t="shared" si="1"/>
        <v>3002.3905936905808</v>
      </c>
      <c r="R35" s="50">
        <v>581.95320107638383</v>
      </c>
      <c r="S35" s="51">
        <v>15.424615089199257</v>
      </c>
      <c r="T35" s="45">
        <v>9387.9869368876898</v>
      </c>
      <c r="U35" s="50">
        <v>3727.0484320347505</v>
      </c>
      <c r="V35" s="52">
        <v>4468.6625622236261</v>
      </c>
      <c r="W35" s="48">
        <v>1113.3495817879334</v>
      </c>
      <c r="X35" s="48">
        <v>2814.6609384749163</v>
      </c>
      <c r="Y35" s="53">
        <v>540.65204196077843</v>
      </c>
      <c r="Z35" s="49">
        <f t="shared" si="2"/>
        <v>8195.7109942583775</v>
      </c>
      <c r="AA35" s="48">
        <v>1153.3057735642956</v>
      </c>
      <c r="AB35" s="51">
        <v>38.97016906501694</v>
      </c>
    </row>
    <row r="36" spans="1:28" ht="15" customHeight="1" x14ac:dyDescent="0.35">
      <c r="A36" s="44" t="s">
        <v>79</v>
      </c>
      <c r="B36" s="45"/>
      <c r="C36" s="46"/>
      <c r="D36" s="47"/>
      <c r="E36" s="48"/>
      <c r="F36" s="48"/>
      <c r="G36" s="48"/>
      <c r="H36" s="49">
        <f t="shared" si="0"/>
        <v>0</v>
      </c>
      <c r="I36" s="50"/>
      <c r="J36" s="51"/>
      <c r="K36" s="45"/>
      <c r="L36" s="47"/>
      <c r="M36" s="52"/>
      <c r="N36" s="48"/>
      <c r="O36" s="48"/>
      <c r="P36" s="48"/>
      <c r="Q36" s="48">
        <f t="shared" si="1"/>
        <v>0</v>
      </c>
      <c r="R36" s="50"/>
      <c r="S36" s="51"/>
      <c r="T36" s="45"/>
      <c r="U36" s="50"/>
      <c r="V36" s="52"/>
      <c r="W36" s="48"/>
      <c r="X36" s="48"/>
      <c r="Y36" s="53"/>
      <c r="Z36" s="49">
        <f t="shared" si="2"/>
        <v>0</v>
      </c>
      <c r="AA36" s="48"/>
      <c r="AB36" s="51"/>
    </row>
    <row r="37" spans="1:28" ht="15" customHeight="1" x14ac:dyDescent="0.35">
      <c r="A37" s="68" t="s">
        <v>80</v>
      </c>
      <c r="B37" s="45">
        <v>18149.763586317593</v>
      </c>
      <c r="C37" s="46">
        <v>11378.512000000001</v>
      </c>
      <c r="D37" s="47">
        <v>4086.8628966523593</v>
      </c>
      <c r="E37" s="48">
        <v>1661.5591504521592</v>
      </c>
      <c r="F37" s="48">
        <v>1254.1297514962259</v>
      </c>
      <c r="G37" s="48">
        <v>1171.1739947039723</v>
      </c>
      <c r="H37" s="49">
        <f t="shared" si="0"/>
        <v>15465.374896652356</v>
      </c>
      <c r="I37" s="50">
        <v>2502.5114574519675</v>
      </c>
      <c r="J37" s="51">
        <v>181.87723221326829</v>
      </c>
      <c r="K37" s="45">
        <v>10329.611789870085</v>
      </c>
      <c r="L37" s="47">
        <v>8539.3730177183643</v>
      </c>
      <c r="M37" s="52">
        <v>74.876516916406217</v>
      </c>
      <c r="N37" s="48">
        <v>30.490964433859453</v>
      </c>
      <c r="O37" s="48">
        <v>22.994479829049663</v>
      </c>
      <c r="P37" s="48">
        <v>21.391072653497108</v>
      </c>
      <c r="Q37" s="48">
        <f t="shared" si="1"/>
        <v>8614.2495346347714</v>
      </c>
      <c r="R37" s="50">
        <v>1612.5822159684217</v>
      </c>
      <c r="S37" s="51">
        <v>102.78003926689173</v>
      </c>
      <c r="T37" s="45">
        <v>7820.1517964475106</v>
      </c>
      <c r="U37" s="50">
        <v>2839.1389822816373</v>
      </c>
      <c r="V37" s="52">
        <v>4011.9863797359508</v>
      </c>
      <c r="W37" s="48">
        <v>1631.0681860182997</v>
      </c>
      <c r="X37" s="48">
        <v>1231.135271667177</v>
      </c>
      <c r="Y37" s="53">
        <v>1149.782922050475</v>
      </c>
      <c r="Z37" s="49">
        <f t="shared" si="2"/>
        <v>6851.1253620175876</v>
      </c>
      <c r="AA37" s="48">
        <v>889.92924148354587</v>
      </c>
      <c r="AB37" s="51">
        <v>79.09719294637658</v>
      </c>
    </row>
    <row r="38" spans="1:28" ht="15" customHeight="1" x14ac:dyDescent="0.35">
      <c r="A38" s="68" t="s">
        <v>81</v>
      </c>
      <c r="B38" s="45">
        <v>51448.890863792818</v>
      </c>
      <c r="C38" s="46">
        <v>36567.776999999995</v>
      </c>
      <c r="D38" s="47">
        <v>6879.5986034480111</v>
      </c>
      <c r="E38" s="48">
        <v>1561.4024416154198</v>
      </c>
      <c r="F38" s="48">
        <v>1919.7539780640927</v>
      </c>
      <c r="G38" s="48">
        <v>3398.4421837685013</v>
      </c>
      <c r="H38" s="49">
        <f t="shared" si="0"/>
        <v>43447.375603448018</v>
      </c>
      <c r="I38" s="50">
        <v>6916.9496514355233</v>
      </c>
      <c r="J38" s="51">
        <v>1084.5656089092795</v>
      </c>
      <c r="K38" s="45">
        <v>31768.924596453675</v>
      </c>
      <c r="L38" s="47">
        <v>26267.729029170205</v>
      </c>
      <c r="M38" s="52">
        <v>225.13614677222003</v>
      </c>
      <c r="N38" s="48">
        <v>41.883091486453075</v>
      </c>
      <c r="O38" s="48">
        <v>65.271153034955319</v>
      </c>
      <c r="P38" s="48">
        <v>117.9819022508116</v>
      </c>
      <c r="Q38" s="48">
        <f t="shared" si="1"/>
        <v>26492.86517594241</v>
      </c>
      <c r="R38" s="50">
        <v>4577.019516669191</v>
      </c>
      <c r="S38" s="51">
        <v>699.03990384207134</v>
      </c>
      <c r="T38" s="45">
        <v>19679.966267339132</v>
      </c>
      <c r="U38" s="50">
        <v>10300.047970829803</v>
      </c>
      <c r="V38" s="52">
        <v>6654.462456675793</v>
      </c>
      <c r="W38" s="48">
        <v>1519.5193501289666</v>
      </c>
      <c r="X38" s="48">
        <v>1854.4828250291384</v>
      </c>
      <c r="Y38" s="53">
        <v>3280.46028151769</v>
      </c>
      <c r="Z38" s="49">
        <f t="shared" si="2"/>
        <v>16954.510427505593</v>
      </c>
      <c r="AA38" s="48">
        <v>2339.9301347663318</v>
      </c>
      <c r="AB38" s="51">
        <v>385.52570506720826</v>
      </c>
    </row>
    <row r="39" spans="1:28" ht="15" customHeight="1" x14ac:dyDescent="0.35">
      <c r="A39" s="68" t="s">
        <v>75</v>
      </c>
      <c r="B39" s="45">
        <v>19888.866195948965</v>
      </c>
      <c r="C39" s="46">
        <v>10737.630999999998</v>
      </c>
      <c r="D39" s="47">
        <v>6367.0081781354165</v>
      </c>
      <c r="E39" s="48">
        <v>1503.3187127546018</v>
      </c>
      <c r="F39" s="48">
        <v>3792.6276027981467</v>
      </c>
      <c r="G39" s="48">
        <v>1071.0618625826678</v>
      </c>
      <c r="H39" s="49">
        <f t="shared" si="0"/>
        <v>17104.639178135425</v>
      </c>
      <c r="I39" s="50">
        <v>2694.5021458589381</v>
      </c>
      <c r="J39" s="51">
        <v>89.724871954603145</v>
      </c>
      <c r="K39" s="45">
        <v>6139.4231883756984</v>
      </c>
      <c r="L39" s="47">
        <v>5069.7866651527602</v>
      </c>
      <c r="M39" s="52">
        <v>50.61744562944174</v>
      </c>
      <c r="N39" s="48">
        <v>11.620161803193895</v>
      </c>
      <c r="O39" s="48">
        <v>29.63617029535213</v>
      </c>
      <c r="P39" s="48">
        <v>9.361113530895711</v>
      </c>
      <c r="Q39" s="48">
        <f t="shared" si="1"/>
        <v>5120.4041107822022</v>
      </c>
      <c r="R39" s="50">
        <v>990.07343436588042</v>
      </c>
      <c r="S39" s="51">
        <v>28.945643227615889</v>
      </c>
      <c r="T39" s="45">
        <v>13749.44300757326</v>
      </c>
      <c r="U39" s="50">
        <v>5667.8443348472401</v>
      </c>
      <c r="V39" s="52">
        <v>6316.3907325059745</v>
      </c>
      <c r="W39" s="48">
        <v>1491.6985509514084</v>
      </c>
      <c r="X39" s="48">
        <v>3762.9914325027949</v>
      </c>
      <c r="Y39" s="53">
        <v>1061.7007490517724</v>
      </c>
      <c r="Z39" s="49">
        <f t="shared" si="2"/>
        <v>11984.235067353213</v>
      </c>
      <c r="AA39" s="48">
        <v>1704.4287114930585</v>
      </c>
      <c r="AB39" s="51">
        <v>60.77922872698727</v>
      </c>
    </row>
    <row r="40" spans="1:28" ht="15" customHeight="1" x14ac:dyDescent="0.35">
      <c r="A40" s="68" t="s">
        <v>82</v>
      </c>
      <c r="B40" s="45">
        <v>64473.958467425429</v>
      </c>
      <c r="C40" s="46">
        <v>39127.367999999995</v>
      </c>
      <c r="D40" s="47">
        <v>15928.288061295842</v>
      </c>
      <c r="E40" s="48">
        <v>6722.6678238495533</v>
      </c>
      <c r="F40" s="48">
        <v>7144.9757298278273</v>
      </c>
      <c r="G40" s="48">
        <v>2060.6445076184627</v>
      </c>
      <c r="H40" s="49">
        <f t="shared" si="0"/>
        <v>55055.656061295842</v>
      </c>
      <c r="I40" s="50">
        <v>8416.8299445873254</v>
      </c>
      <c r="J40" s="51">
        <v>1001.4724615422576</v>
      </c>
      <c r="K40" s="45">
        <v>39057.093116980381</v>
      </c>
      <c r="L40" s="47">
        <v>32251.202618773819</v>
      </c>
      <c r="M40" s="52">
        <v>323.31815859254868</v>
      </c>
      <c r="N40" s="48">
        <v>136.45914572062205</v>
      </c>
      <c r="O40" s="48">
        <v>145.03130451097874</v>
      </c>
      <c r="P40" s="48">
        <v>41.827708360947888</v>
      </c>
      <c r="Q40" s="48">
        <f t="shared" si="1"/>
        <v>32574.520777366361</v>
      </c>
      <c r="R40" s="50">
        <v>5883.1018999895678</v>
      </c>
      <c r="S40" s="51">
        <v>599.47043962445093</v>
      </c>
      <c r="T40" s="45">
        <v>25416.865350445041</v>
      </c>
      <c r="U40" s="50">
        <v>6876.1653812261811</v>
      </c>
      <c r="V40" s="52">
        <v>15604.969902703291</v>
      </c>
      <c r="W40" s="48">
        <v>6586.2086781289318</v>
      </c>
      <c r="X40" s="48">
        <v>6999.9444253168485</v>
      </c>
      <c r="Y40" s="53">
        <v>2018.8167992575145</v>
      </c>
      <c r="Z40" s="49">
        <f t="shared" si="2"/>
        <v>22481.135283929474</v>
      </c>
      <c r="AA40" s="48">
        <v>2533.7280445977585</v>
      </c>
      <c r="AB40" s="51">
        <v>402.00202191780681</v>
      </c>
    </row>
    <row r="41" spans="1:28" ht="15" customHeight="1" x14ac:dyDescent="0.35">
      <c r="A41" s="68" t="s">
        <v>83</v>
      </c>
      <c r="B41" s="45">
        <v>52121.01392230903</v>
      </c>
      <c r="C41" s="46">
        <v>28868.948</v>
      </c>
      <c r="D41" s="47">
        <v>15889.34211119003</v>
      </c>
      <c r="E41" s="48">
        <v>12458.684903596401</v>
      </c>
      <c r="F41" s="48">
        <v>2703.5061323724349</v>
      </c>
      <c r="G41" s="48">
        <v>727.15107522119706</v>
      </c>
      <c r="H41" s="49">
        <f t="shared" si="0"/>
        <v>44758.290111190028</v>
      </c>
      <c r="I41" s="50">
        <v>7094.4030009754852</v>
      </c>
      <c r="J41" s="51">
        <v>268.32081014351837</v>
      </c>
      <c r="K41" s="45">
        <v>29984.199150112356</v>
      </c>
      <c r="L41" s="47">
        <v>24815.875749788975</v>
      </c>
      <c r="M41" s="52">
        <v>186.49840942325818</v>
      </c>
      <c r="N41" s="48">
        <v>139.70514945824161</v>
      </c>
      <c r="O41" s="48">
        <v>35.163840090149428</v>
      </c>
      <c r="P41" s="48">
        <v>11.629419874867231</v>
      </c>
      <c r="Q41" s="48">
        <f t="shared" si="1"/>
        <v>25002.374159212235</v>
      </c>
      <c r="R41" s="50">
        <v>4827.746043743351</v>
      </c>
      <c r="S41" s="51">
        <v>154.07894715676926</v>
      </c>
      <c r="T41" s="45">
        <v>22136.814772196674</v>
      </c>
      <c r="U41" s="50">
        <v>4053.0722502110234</v>
      </c>
      <c r="V41" s="52">
        <v>15702.843701766769</v>
      </c>
      <c r="W41" s="48">
        <v>12318.979754138156</v>
      </c>
      <c r="X41" s="48">
        <v>2668.3422922822851</v>
      </c>
      <c r="Y41" s="53">
        <v>715.52165534632991</v>
      </c>
      <c r="Z41" s="49">
        <f t="shared" si="2"/>
        <v>19755.915951977793</v>
      </c>
      <c r="AA41" s="48">
        <v>2266.6569572321328</v>
      </c>
      <c r="AB41" s="51">
        <v>114.24186298674903</v>
      </c>
    </row>
    <row r="42" spans="1:28" ht="15" customHeight="1" x14ac:dyDescent="0.35">
      <c r="A42" s="68" t="s">
        <v>73</v>
      </c>
      <c r="B42" s="45">
        <v>401.85601572730013</v>
      </c>
      <c r="C42" s="46">
        <v>288.26</v>
      </c>
      <c r="D42" s="47">
        <v>50.858196115727537</v>
      </c>
      <c r="E42" s="48">
        <v>0</v>
      </c>
      <c r="F42" s="48">
        <v>11.706780529731327</v>
      </c>
      <c r="G42" s="48">
        <v>39.151415585996197</v>
      </c>
      <c r="H42" s="49">
        <f t="shared" si="0"/>
        <v>339.11819611572736</v>
      </c>
      <c r="I42" s="50">
        <v>58.202206439711603</v>
      </c>
      <c r="J42" s="51">
        <v>4.5356131718611428</v>
      </c>
      <c r="K42" s="45">
        <v>251.38916603469769</v>
      </c>
      <c r="L42" s="47">
        <v>207.58807673705047</v>
      </c>
      <c r="M42" s="52">
        <v>2.0758854093065144</v>
      </c>
      <c r="N42" s="48">
        <v>0</v>
      </c>
      <c r="O42" s="48">
        <v>0.47783713831147168</v>
      </c>
      <c r="P42" s="48">
        <v>1.5980482709950425</v>
      </c>
      <c r="Q42" s="48">
        <f t="shared" si="1"/>
        <v>209.66396214635694</v>
      </c>
      <c r="R42" s="50">
        <v>38.914751338223333</v>
      </c>
      <c r="S42" s="51">
        <v>2.8104525501174114</v>
      </c>
      <c r="T42" s="45">
        <v>150.46684969260249</v>
      </c>
      <c r="U42" s="50">
        <v>80.671923262949505</v>
      </c>
      <c r="V42" s="52">
        <v>48.782310706421015</v>
      </c>
      <c r="W42" s="48">
        <v>0</v>
      </c>
      <c r="X42" s="48">
        <v>11.228943391419854</v>
      </c>
      <c r="Y42" s="53">
        <v>37.553367315001154</v>
      </c>
      <c r="Z42" s="49">
        <f t="shared" si="2"/>
        <v>129.45423396937051</v>
      </c>
      <c r="AA42" s="48">
        <v>19.287455101488273</v>
      </c>
      <c r="AB42" s="51">
        <v>1.7251606217437303</v>
      </c>
    </row>
    <row r="43" spans="1:28" ht="15" customHeight="1" x14ac:dyDescent="0.35">
      <c r="A43" s="44" t="s">
        <v>84</v>
      </c>
      <c r="B43" s="45"/>
      <c r="C43" s="46"/>
      <c r="D43" s="47"/>
      <c r="E43" s="48"/>
      <c r="F43" s="48"/>
      <c r="G43" s="48"/>
      <c r="H43" s="49">
        <f t="shared" si="0"/>
        <v>0</v>
      </c>
      <c r="I43" s="50"/>
      <c r="J43" s="51"/>
      <c r="K43" s="45"/>
      <c r="L43" s="47"/>
      <c r="M43" s="52"/>
      <c r="N43" s="48"/>
      <c r="O43" s="48"/>
      <c r="P43" s="48"/>
      <c r="Q43" s="48">
        <f t="shared" si="1"/>
        <v>0</v>
      </c>
      <c r="R43" s="50"/>
      <c r="S43" s="51"/>
      <c r="T43" s="45"/>
      <c r="U43" s="50"/>
      <c r="V43" s="52"/>
      <c r="W43" s="48"/>
      <c r="X43" s="48"/>
      <c r="Y43" s="53"/>
      <c r="Z43" s="49">
        <f t="shared" si="2"/>
        <v>0</v>
      </c>
      <c r="AA43" s="48"/>
      <c r="AB43" s="51"/>
    </row>
    <row r="44" spans="1:28" ht="15" customHeight="1" x14ac:dyDescent="0.35">
      <c r="A44" s="70" t="s">
        <v>85</v>
      </c>
      <c r="B44" s="45">
        <v>14515.97078409781</v>
      </c>
      <c r="C44" s="46">
        <v>9336.5140000000029</v>
      </c>
      <c r="D44" s="47">
        <v>3011.0490764525543</v>
      </c>
      <c r="E44" s="48">
        <v>1062.7102799818774</v>
      </c>
      <c r="F44" s="48">
        <v>871.15537707232693</v>
      </c>
      <c r="G44" s="48">
        <v>1077.1834193983502</v>
      </c>
      <c r="H44" s="49">
        <f t="shared" si="0"/>
        <v>12347.563076452554</v>
      </c>
      <c r="I44" s="50">
        <v>1991.5708435163883</v>
      </c>
      <c r="J44" s="51">
        <v>176.83686412886749</v>
      </c>
      <c r="K44" s="45">
        <v>8582.5404833876746</v>
      </c>
      <c r="L44" s="47">
        <v>7099.7637140502866</v>
      </c>
      <c r="M44" s="52">
        <v>57.112751388482167</v>
      </c>
      <c r="N44" s="48">
        <v>20.296517496032997</v>
      </c>
      <c r="O44" s="48">
        <v>16.608612306604886</v>
      </c>
      <c r="P44" s="48">
        <v>20.20762158584429</v>
      </c>
      <c r="Q44" s="48">
        <f t="shared" si="1"/>
        <v>7156.8764654387687</v>
      </c>
      <c r="R44" s="50">
        <v>1323.2091407102523</v>
      </c>
      <c r="S44" s="51">
        <v>102.45487723865303</v>
      </c>
      <c r="T44" s="45">
        <v>5933.4303007101371</v>
      </c>
      <c r="U44" s="50">
        <v>2236.7502859497149</v>
      </c>
      <c r="V44" s="52">
        <v>2953.9363250640722</v>
      </c>
      <c r="W44" s="48">
        <v>1042.4137624858445</v>
      </c>
      <c r="X44" s="48">
        <v>854.54676476572229</v>
      </c>
      <c r="Y44" s="53">
        <v>1056.9757978125058</v>
      </c>
      <c r="Z44" s="49">
        <f t="shared" si="2"/>
        <v>5190.6866110137862</v>
      </c>
      <c r="AA44" s="48">
        <v>668.36170280613578</v>
      </c>
      <c r="AB44" s="51">
        <v>74.381986890214492</v>
      </c>
    </row>
    <row r="45" spans="1:28" ht="15" customHeight="1" x14ac:dyDescent="0.35">
      <c r="A45" s="70" t="s">
        <v>86</v>
      </c>
      <c r="B45" s="45">
        <v>113193.64930588167</v>
      </c>
      <c r="C45" s="46">
        <v>66149.445999999982</v>
      </c>
      <c r="D45" s="47">
        <v>30740.285550801513</v>
      </c>
      <c r="E45" s="48">
        <v>18510.30110024544</v>
      </c>
      <c r="F45" s="48">
        <v>9496.1680752243319</v>
      </c>
      <c r="G45" s="48">
        <v>2733.8163753317367</v>
      </c>
      <c r="H45" s="49">
        <f t="shared" si="0"/>
        <v>96889.731550801516</v>
      </c>
      <c r="I45" s="50">
        <v>15048.838433492754</v>
      </c>
      <c r="J45" s="51">
        <v>1255.079321587396</v>
      </c>
      <c r="K45" s="45">
        <v>67054.441670972126</v>
      </c>
      <c r="L45" s="47">
        <v>55423.922818785701</v>
      </c>
      <c r="M45" s="52">
        <v>496.12208039025404</v>
      </c>
      <c r="N45" s="48">
        <v>267.64468288526206</v>
      </c>
      <c r="O45" s="48">
        <v>175.00580368624205</v>
      </c>
      <c r="P45" s="48">
        <v>53.471593818749959</v>
      </c>
      <c r="Q45" s="48">
        <f t="shared" si="1"/>
        <v>55920.044899175962</v>
      </c>
      <c r="R45" s="50">
        <v>10390.405243006158</v>
      </c>
      <c r="S45" s="51">
        <v>743.99152879000553</v>
      </c>
      <c r="T45" s="45">
        <v>46139.20763490953</v>
      </c>
      <c r="U45" s="50">
        <v>10725.523181214294</v>
      </c>
      <c r="V45" s="52">
        <v>30244.163470411255</v>
      </c>
      <c r="W45" s="48">
        <v>18242.656417360176</v>
      </c>
      <c r="X45" s="48">
        <v>9321.162271538089</v>
      </c>
      <c r="Y45" s="53">
        <v>2680.3447815129871</v>
      </c>
      <c r="Z45" s="49">
        <f t="shared" si="2"/>
        <v>40969.68665162554</v>
      </c>
      <c r="AA45" s="48">
        <v>4658.4331904865949</v>
      </c>
      <c r="AB45" s="51">
        <v>511.08779279739059</v>
      </c>
    </row>
    <row r="46" spans="1:28" ht="15" customHeight="1" x14ac:dyDescent="0.35">
      <c r="A46" s="70" t="s">
        <v>70</v>
      </c>
      <c r="B46" s="45">
        <v>4234.2061747591179</v>
      </c>
      <c r="C46" s="46">
        <v>2430.3009999999995</v>
      </c>
      <c r="D46" s="47">
        <v>1198.0408861446526</v>
      </c>
      <c r="E46" s="48">
        <v>591.67075488812463</v>
      </c>
      <c r="F46" s="48">
        <v>461.51637995406111</v>
      </c>
      <c r="G46" s="48">
        <v>144.85375130246683</v>
      </c>
      <c r="H46" s="49">
        <f t="shared" si="0"/>
        <v>3628.3418861446526</v>
      </c>
      <c r="I46" s="50">
        <v>583.17854781369147</v>
      </c>
      <c r="J46" s="51">
        <v>22.6857408007738</v>
      </c>
      <c r="K46" s="45">
        <v>2454.359434218567</v>
      </c>
      <c r="L46" s="47">
        <v>2028.549194420636</v>
      </c>
      <c r="M46" s="52">
        <v>18.273091739822135</v>
      </c>
      <c r="N46" s="48">
        <v>8.9710776773957406</v>
      </c>
      <c r="O46" s="48">
        <v>7.0863470127775905</v>
      </c>
      <c r="P46" s="48">
        <v>2.2156670496488</v>
      </c>
      <c r="Q46" s="48">
        <f t="shared" si="1"/>
        <v>2046.8222861604579</v>
      </c>
      <c r="R46" s="50">
        <v>394.30372872179873</v>
      </c>
      <c r="S46" s="51">
        <v>13.233419336310638</v>
      </c>
      <c r="T46" s="45">
        <v>1779.8467405405504</v>
      </c>
      <c r="U46" s="50">
        <v>401.75180557936409</v>
      </c>
      <c r="V46" s="52">
        <v>1179.7677944048305</v>
      </c>
      <c r="W46" s="48">
        <v>582.69967721072885</v>
      </c>
      <c r="X46" s="48">
        <v>454.43003294128351</v>
      </c>
      <c r="Y46" s="53">
        <v>142.63808425281803</v>
      </c>
      <c r="Z46" s="49">
        <f t="shared" si="2"/>
        <v>1581.5195999841944</v>
      </c>
      <c r="AA46" s="48">
        <v>188.87481909189268</v>
      </c>
      <c r="AB46" s="51">
        <v>9.4523214644631626</v>
      </c>
    </row>
    <row r="47" spans="1:28" ht="15" customHeight="1" x14ac:dyDescent="0.35">
      <c r="A47" s="70" t="s">
        <v>87</v>
      </c>
      <c r="B47" s="45">
        <v>28553.197201324889</v>
      </c>
      <c r="C47" s="46">
        <v>20014.494000000002</v>
      </c>
      <c r="D47" s="47">
        <v>4123.4585466589861</v>
      </c>
      <c r="E47" s="48">
        <v>1145.1440366698387</v>
      </c>
      <c r="F47" s="48">
        <v>1069.7514289580783</v>
      </c>
      <c r="G47" s="48">
        <v>1908.5630810310697</v>
      </c>
      <c r="H47" s="49">
        <f t="shared" si="0"/>
        <v>24137.952546658991</v>
      </c>
      <c r="I47" s="50">
        <v>3924.3876268483627</v>
      </c>
      <c r="J47" s="51">
        <v>490.8570278175365</v>
      </c>
      <c r="K47" s="45">
        <v>15428.497758827993</v>
      </c>
      <c r="L47" s="47">
        <v>12766.693921812877</v>
      </c>
      <c r="M47" s="52">
        <v>98.604593320491873</v>
      </c>
      <c r="N47" s="48">
        <v>22.847062409568544</v>
      </c>
      <c r="O47" s="48">
        <v>25.866747091056084</v>
      </c>
      <c r="P47" s="48">
        <v>49.890783819867245</v>
      </c>
      <c r="Q47" s="48">
        <f t="shared" si="1"/>
        <v>12865.298515133367</v>
      </c>
      <c r="R47" s="50">
        <v>2295.954905454998</v>
      </c>
      <c r="S47" s="51">
        <v>267.24433823962659</v>
      </c>
      <c r="T47" s="45">
        <v>13124.699442496894</v>
      </c>
      <c r="U47" s="50">
        <v>7247.8000781871242</v>
      </c>
      <c r="V47" s="52">
        <v>4024.8539533384946</v>
      </c>
      <c r="W47" s="48">
        <v>1122.2969742602702</v>
      </c>
      <c r="X47" s="48">
        <v>1043.8846818670224</v>
      </c>
      <c r="Y47" s="53">
        <v>1858.6722972112022</v>
      </c>
      <c r="Z47" s="49">
        <f t="shared" si="2"/>
        <v>11272.654031525621</v>
      </c>
      <c r="AA47" s="48">
        <v>1628.4327213933645</v>
      </c>
      <c r="AB47" s="51">
        <v>223.6126895779098</v>
      </c>
    </row>
    <row r="48" spans="1:28" ht="15" customHeight="1" x14ac:dyDescent="0.35">
      <c r="A48" s="70" t="s">
        <v>75</v>
      </c>
      <c r="B48" s="45">
        <v>19745.975698901315</v>
      </c>
      <c r="C48" s="46">
        <v>10665.793999999998</v>
      </c>
      <c r="D48" s="47">
        <v>6315.4753626375523</v>
      </c>
      <c r="E48" s="48">
        <v>1490.2710766746313</v>
      </c>
      <c r="F48" s="48">
        <v>3766.4757541421013</v>
      </c>
      <c r="G48" s="48">
        <v>1058.7285318208196</v>
      </c>
      <c r="H48" s="49">
        <f t="shared" si="0"/>
        <v>16981.269362637559</v>
      </c>
      <c r="I48" s="50">
        <v>2675.8809078356444</v>
      </c>
      <c r="J48" s="51">
        <v>88.825428428110357</v>
      </c>
      <c r="K48" s="45">
        <v>6108.3838826271676</v>
      </c>
      <c r="L48" s="47">
        <v>5044.2806101673777</v>
      </c>
      <c r="M48" s="52">
        <v>50.224682205740663</v>
      </c>
      <c r="N48" s="48">
        <v>11.520731500256458</v>
      </c>
      <c r="O48" s="48">
        <v>29.436433569813005</v>
      </c>
      <c r="P48" s="48">
        <v>9.2675171356712074</v>
      </c>
      <c r="Q48" s="48">
        <f t="shared" si="1"/>
        <v>5094.5052923731173</v>
      </c>
      <c r="R48" s="50">
        <v>985.12384670636266</v>
      </c>
      <c r="S48" s="51">
        <v>28.754743547686957</v>
      </c>
      <c r="T48" s="45">
        <v>13637.59181627414</v>
      </c>
      <c r="U48" s="50">
        <v>5621.5133898326221</v>
      </c>
      <c r="V48" s="52">
        <v>6265.2506804318118</v>
      </c>
      <c r="W48" s="48">
        <v>1478.7503451743751</v>
      </c>
      <c r="X48" s="48">
        <v>3737.0393205722894</v>
      </c>
      <c r="Y48" s="53">
        <v>1049.4610146851483</v>
      </c>
      <c r="Z48" s="49">
        <f t="shared" si="2"/>
        <v>11886.764070264433</v>
      </c>
      <c r="AA48" s="48">
        <v>1690.7570611292826</v>
      </c>
      <c r="AB48" s="51">
        <v>60.070684880423428</v>
      </c>
    </row>
    <row r="49" spans="1:28" ht="15" customHeight="1" x14ac:dyDescent="0.35">
      <c r="A49" s="70" t="s">
        <v>88</v>
      </c>
      <c r="B49" s="45">
        <v>22149.426102338624</v>
      </c>
      <c r="C49" s="46">
        <v>16018.209999999997</v>
      </c>
      <c r="D49" s="47">
        <v>2661.4310021260312</v>
      </c>
      <c r="E49" s="48">
        <v>393.60741434644132</v>
      </c>
      <c r="F49" s="48">
        <v>822.39557148409949</v>
      </c>
      <c r="G49" s="48">
        <v>1445.4280162954913</v>
      </c>
      <c r="H49" s="49">
        <f t="shared" si="0"/>
        <v>18679.641002126024</v>
      </c>
      <c r="I49" s="50">
        <v>2895.4820895601783</v>
      </c>
      <c r="J49" s="51">
        <v>574.30301065242463</v>
      </c>
      <c r="K49" s="45">
        <v>15919.532833402171</v>
      </c>
      <c r="L49" s="47">
        <v>13152.657656445774</v>
      </c>
      <c r="M49" s="52">
        <v>123.9487687883998</v>
      </c>
      <c r="N49" s="48">
        <v>18.418320122478612</v>
      </c>
      <c r="O49" s="48">
        <v>38.651543626178373</v>
      </c>
      <c r="P49" s="48">
        <v>66.87890503974279</v>
      </c>
      <c r="Q49" s="48">
        <f t="shared" si="1"/>
        <v>13276.606425234177</v>
      </c>
      <c r="R49" s="50">
        <v>2222.1445331021373</v>
      </c>
      <c r="S49" s="51">
        <v>420.78187506585766</v>
      </c>
      <c r="T49" s="45">
        <v>6229.893268936461</v>
      </c>
      <c r="U49" s="50">
        <v>2865.5523435542204</v>
      </c>
      <c r="V49" s="52">
        <v>2537.4822333376319</v>
      </c>
      <c r="W49" s="48">
        <v>375.18909422396274</v>
      </c>
      <c r="X49" s="48">
        <v>783.74402785792086</v>
      </c>
      <c r="Y49" s="53">
        <v>1378.5491112557486</v>
      </c>
      <c r="Z49" s="49">
        <f t="shared" si="2"/>
        <v>5403.0345768918542</v>
      </c>
      <c r="AA49" s="48">
        <v>673.33755645804058</v>
      </c>
      <c r="AB49" s="51">
        <v>153.52113558656677</v>
      </c>
    </row>
    <row r="50" spans="1:28" ht="15" customHeight="1" x14ac:dyDescent="0.35">
      <c r="A50" s="70" t="s">
        <v>89</v>
      </c>
      <c r="B50" s="45">
        <v>4091.9237842177163</v>
      </c>
      <c r="C50" s="46">
        <v>2353.7370000000028</v>
      </c>
      <c r="D50" s="47">
        <v>1152.2176220161025</v>
      </c>
      <c r="E50" s="48">
        <v>713.92836946177977</v>
      </c>
      <c r="F50" s="48">
        <v>339.23738825346027</v>
      </c>
      <c r="G50" s="48">
        <v>99.051864300862206</v>
      </c>
      <c r="H50" s="49">
        <f t="shared" si="0"/>
        <v>3505.9546220161051</v>
      </c>
      <c r="I50" s="50">
        <v>564.05995768193111</v>
      </c>
      <c r="J50" s="51">
        <v>21.909204519679712</v>
      </c>
      <c r="K50" s="45">
        <v>1982.8849443912036</v>
      </c>
      <c r="L50" s="47">
        <v>1635.6872416585111</v>
      </c>
      <c r="M50" s="52">
        <v>18.236594909990718</v>
      </c>
      <c r="N50" s="48">
        <v>10.460120811375617</v>
      </c>
      <c r="O50" s="48">
        <v>5.9192976061247915</v>
      </c>
      <c r="P50" s="48">
        <v>1.857176492490304</v>
      </c>
      <c r="Q50" s="48">
        <f t="shared" si="1"/>
        <v>1653.9238365685023</v>
      </c>
      <c r="R50" s="50">
        <v>318.29646437292513</v>
      </c>
      <c r="S50" s="51">
        <v>10.664643449776189</v>
      </c>
      <c r="T50" s="45">
        <v>2109.0388398265122</v>
      </c>
      <c r="U50" s="50">
        <v>718.04975834149161</v>
      </c>
      <c r="V50" s="52">
        <v>1133.9810271061115</v>
      </c>
      <c r="W50" s="48">
        <v>703.46824865040412</v>
      </c>
      <c r="X50" s="48">
        <v>333.31809064733551</v>
      </c>
      <c r="Y50" s="53">
        <v>97.19468780837191</v>
      </c>
      <c r="Z50" s="49">
        <f t="shared" si="2"/>
        <v>1852.0307854476027</v>
      </c>
      <c r="AA50" s="48">
        <v>245.76349330900595</v>
      </c>
      <c r="AB50" s="51">
        <v>11.244561069903519</v>
      </c>
    </row>
    <row r="51" spans="1:28" ht="15" customHeight="1" x14ac:dyDescent="0.35">
      <c r="A51" s="44" t="s">
        <v>90</v>
      </c>
      <c r="B51" s="45"/>
      <c r="C51" s="46"/>
      <c r="D51" s="47"/>
      <c r="E51" s="48"/>
      <c r="F51" s="48"/>
      <c r="G51" s="48"/>
      <c r="H51" s="49">
        <f t="shared" si="0"/>
        <v>0</v>
      </c>
      <c r="I51" s="50"/>
      <c r="J51" s="51"/>
      <c r="K51" s="45"/>
      <c r="L51" s="47"/>
      <c r="M51" s="52"/>
      <c r="N51" s="48"/>
      <c r="O51" s="48"/>
      <c r="P51" s="48"/>
      <c r="Q51" s="48">
        <f t="shared" si="1"/>
        <v>0</v>
      </c>
      <c r="R51" s="50"/>
      <c r="S51" s="51"/>
      <c r="T51" s="45"/>
      <c r="U51" s="50"/>
      <c r="V51" s="52"/>
      <c r="W51" s="48"/>
      <c r="X51" s="48"/>
      <c r="Y51" s="53"/>
      <c r="Z51" s="49">
        <f t="shared" si="2"/>
        <v>0</v>
      </c>
      <c r="AA51" s="48"/>
      <c r="AB51" s="51"/>
    </row>
    <row r="52" spans="1:28" ht="15" customHeight="1" x14ac:dyDescent="0.35">
      <c r="A52" s="68" t="s">
        <v>61</v>
      </c>
      <c r="B52" s="45">
        <v>52217.641859450472</v>
      </c>
      <c r="C52" s="46">
        <v>36937.624999999993</v>
      </c>
      <c r="D52" s="47">
        <v>7174.9925995004287</v>
      </c>
      <c r="E52" s="48">
        <v>1651.0777075182514</v>
      </c>
      <c r="F52" s="48">
        <v>1995.6155038746126</v>
      </c>
      <c r="G52" s="48">
        <v>3528.2993881075663</v>
      </c>
      <c r="H52" s="49">
        <f t="shared" si="0"/>
        <v>44112.617599500431</v>
      </c>
      <c r="I52" s="50">
        <v>7022.0555386005062</v>
      </c>
      <c r="J52" s="51">
        <v>1082.9687213495367</v>
      </c>
      <c r="K52" s="45">
        <v>32196.306132471364</v>
      </c>
      <c r="L52" s="47">
        <v>26622.035864984409</v>
      </c>
      <c r="M52" s="52">
        <v>227.14826771825994</v>
      </c>
      <c r="N52" s="48">
        <v>42.588439465679734</v>
      </c>
      <c r="O52" s="48">
        <v>65.737014861900207</v>
      </c>
      <c r="P52" s="48">
        <v>118.82281339067998</v>
      </c>
      <c r="Q52" s="48">
        <f t="shared" si="1"/>
        <v>26849.184132702656</v>
      </c>
      <c r="R52" s="50">
        <v>4649.276168864928</v>
      </c>
      <c r="S52" s="51">
        <v>697.84583090378044</v>
      </c>
      <c r="T52" s="45">
        <v>20021.335726979101</v>
      </c>
      <c r="U52" s="50">
        <v>10315.589135015594</v>
      </c>
      <c r="V52" s="52">
        <v>6947.8443317821711</v>
      </c>
      <c r="W52" s="48">
        <v>1608.4892680525711</v>
      </c>
      <c r="X52" s="48">
        <v>1929.8784890127133</v>
      </c>
      <c r="Y52" s="53">
        <v>3409.4765747168872</v>
      </c>
      <c r="Z52" s="49">
        <f t="shared" si="2"/>
        <v>17263.433466797764</v>
      </c>
      <c r="AA52" s="48">
        <v>2372.7793697355801</v>
      </c>
      <c r="AB52" s="51">
        <v>385.12289044575624</v>
      </c>
    </row>
    <row r="53" spans="1:28" ht="15" customHeight="1" x14ac:dyDescent="0.35">
      <c r="A53" s="68" t="s">
        <v>91</v>
      </c>
      <c r="B53" s="45">
        <v>28123.76858618754</v>
      </c>
      <c r="C53" s="46">
        <v>16947.088000000003</v>
      </c>
      <c r="D53" s="47">
        <v>7079.3299874432132</v>
      </c>
      <c r="E53" s="48">
        <v>2863.8114935733488</v>
      </c>
      <c r="F53" s="48">
        <v>2741.1570598921926</v>
      </c>
      <c r="G53" s="48">
        <v>1474.3614339776709</v>
      </c>
      <c r="H53" s="49">
        <f t="shared" si="0"/>
        <v>24026.417987443219</v>
      </c>
      <c r="I53" s="50">
        <v>3644.8181711685397</v>
      </c>
      <c r="J53" s="51">
        <v>452.53242757578278</v>
      </c>
      <c r="K53" s="45">
        <v>16070.123439170899</v>
      </c>
      <c r="L53" s="47">
        <v>13277.453743213378</v>
      </c>
      <c r="M53" s="52">
        <v>124.70813392258486</v>
      </c>
      <c r="N53" s="48">
        <v>50.271250295855317</v>
      </c>
      <c r="O53" s="48">
        <v>47.05560165569846</v>
      </c>
      <c r="P53" s="48">
        <v>27.381281971031065</v>
      </c>
      <c r="Q53" s="48">
        <f t="shared" si="1"/>
        <v>13402.161877135964</v>
      </c>
      <c r="R53" s="50">
        <v>2409.6087507182715</v>
      </c>
      <c r="S53" s="51">
        <v>258.35281131666318</v>
      </c>
      <c r="T53" s="45">
        <v>12053.645147016639</v>
      </c>
      <c r="U53" s="50">
        <v>3669.6342567866232</v>
      </c>
      <c r="V53" s="52">
        <v>6954.621853520629</v>
      </c>
      <c r="W53" s="48">
        <v>2813.5402432774936</v>
      </c>
      <c r="X53" s="48">
        <v>2694.1014582364951</v>
      </c>
      <c r="Y53" s="53">
        <v>1446.9801520066403</v>
      </c>
      <c r="Z53" s="49">
        <f t="shared" si="2"/>
        <v>10624.256110307251</v>
      </c>
      <c r="AA53" s="48">
        <v>1235.2094204502678</v>
      </c>
      <c r="AB53" s="51">
        <v>194.17961625911954</v>
      </c>
    </row>
    <row r="54" spans="1:28" ht="15" customHeight="1" x14ac:dyDescent="0.35">
      <c r="A54" s="68" t="s">
        <v>92</v>
      </c>
      <c r="B54" s="45">
        <v>19745.975698901315</v>
      </c>
      <c r="C54" s="46">
        <v>10665.793999999998</v>
      </c>
      <c r="D54" s="47">
        <v>6315.4753626375523</v>
      </c>
      <c r="E54" s="48">
        <v>1490.2710766746313</v>
      </c>
      <c r="F54" s="48">
        <v>3766.4757541421013</v>
      </c>
      <c r="G54" s="48">
        <v>1058.7285318208196</v>
      </c>
      <c r="H54" s="49">
        <f t="shared" si="0"/>
        <v>16981.269362637559</v>
      </c>
      <c r="I54" s="50">
        <v>2675.8809078356444</v>
      </c>
      <c r="J54" s="51">
        <v>88.825428428110357</v>
      </c>
      <c r="K54" s="45">
        <v>6108.3838826271676</v>
      </c>
      <c r="L54" s="47">
        <v>5044.2806101673777</v>
      </c>
      <c r="M54" s="52">
        <v>50.224682205740663</v>
      </c>
      <c r="N54" s="48">
        <v>11.520731500256458</v>
      </c>
      <c r="O54" s="48">
        <v>29.436433569813005</v>
      </c>
      <c r="P54" s="48">
        <v>9.2675171356712074</v>
      </c>
      <c r="Q54" s="48">
        <f t="shared" si="1"/>
        <v>5094.5052923731173</v>
      </c>
      <c r="R54" s="50">
        <v>985.12384670636266</v>
      </c>
      <c r="S54" s="51">
        <v>28.754743547686957</v>
      </c>
      <c r="T54" s="45">
        <v>13637.59181627414</v>
      </c>
      <c r="U54" s="50">
        <v>5621.5133898326221</v>
      </c>
      <c r="V54" s="52">
        <v>6265.2506804318118</v>
      </c>
      <c r="W54" s="48">
        <v>1478.7503451743751</v>
      </c>
      <c r="X54" s="48">
        <v>3737.0393205722894</v>
      </c>
      <c r="Y54" s="53">
        <v>1049.4610146851483</v>
      </c>
      <c r="Z54" s="49">
        <f t="shared" si="2"/>
        <v>11886.764070264433</v>
      </c>
      <c r="AA54" s="48">
        <v>1690.7570611292826</v>
      </c>
      <c r="AB54" s="51">
        <v>60.070684880423428</v>
      </c>
    </row>
    <row r="55" spans="1:28" ht="15" customHeight="1" x14ac:dyDescent="0.35">
      <c r="A55" s="68" t="s">
        <v>93</v>
      </c>
      <c r="B55" s="45">
        <v>59293.134898083859</v>
      </c>
      <c r="C55" s="46">
        <v>36714.803</v>
      </c>
      <c r="D55" s="47">
        <v>13850.337543712587</v>
      </c>
      <c r="E55" s="48">
        <v>6372.9322738687906</v>
      </c>
      <c r="F55" s="48">
        <v>5689.641198066176</v>
      </c>
      <c r="G55" s="48">
        <v>1787.764071777621</v>
      </c>
      <c r="H55" s="49">
        <f t="shared" si="0"/>
        <v>50565.140543712601</v>
      </c>
      <c r="I55" s="50">
        <v>7934.3784093054555</v>
      </c>
      <c r="J55" s="51">
        <v>793.61594506580332</v>
      </c>
      <c r="K55" s="45">
        <v>36253.422228910655</v>
      </c>
      <c r="L55" s="47">
        <v>29931.83668106914</v>
      </c>
      <c r="M55" s="52">
        <v>304.74382875243595</v>
      </c>
      <c r="N55" s="48">
        <v>139.38825080424382</v>
      </c>
      <c r="O55" s="48">
        <v>125.98155204612624</v>
      </c>
      <c r="P55" s="48">
        <v>39.374025902065888</v>
      </c>
      <c r="Q55" s="48">
        <f t="shared" si="1"/>
        <v>30236.580509821582</v>
      </c>
      <c r="R55" s="50">
        <v>5535.2620680035543</v>
      </c>
      <c r="S55" s="51">
        <v>481.57965108551622</v>
      </c>
      <c r="T55" s="45">
        <v>23039.712669173201</v>
      </c>
      <c r="U55" s="50">
        <v>6782.9663189308603</v>
      </c>
      <c r="V55" s="52">
        <v>13545.593714960147</v>
      </c>
      <c r="W55" s="48">
        <v>6233.5440230645463</v>
      </c>
      <c r="X55" s="48">
        <v>5563.659646020049</v>
      </c>
      <c r="Y55" s="53">
        <v>1748.3900458755552</v>
      </c>
      <c r="Z55" s="49">
        <f t="shared" si="2"/>
        <v>20328.560033891015</v>
      </c>
      <c r="AA55" s="48">
        <v>2399.1163413018999</v>
      </c>
      <c r="AB55" s="51">
        <v>312.03629398028693</v>
      </c>
    </row>
    <row r="56" spans="1:28" ht="15" customHeight="1" x14ac:dyDescent="0.35">
      <c r="A56" s="68" t="s">
        <v>94</v>
      </c>
      <c r="B56" s="45">
        <v>40540.41807481744</v>
      </c>
      <c r="C56" s="46">
        <v>21913.161000000007</v>
      </c>
      <c r="D56" s="47">
        <v>12949.658977106754</v>
      </c>
      <c r="E56" s="48">
        <v>10581.130324240294</v>
      </c>
      <c r="F56" s="48">
        <v>1961.5268475941255</v>
      </c>
      <c r="G56" s="48">
        <v>407.00180527233556</v>
      </c>
      <c r="H56" s="49">
        <f t="shared" si="0"/>
        <v>34862.819977106759</v>
      </c>
      <c r="I56" s="50">
        <v>5501.2693172591789</v>
      </c>
      <c r="J56" s="51">
        <v>176.32878045149835</v>
      </c>
      <c r="K56" s="45">
        <v>23056.680708080752</v>
      </c>
      <c r="L56" s="47">
        <v>19095.188336707266</v>
      </c>
      <c r="M56" s="52">
        <v>129.50427639276666</v>
      </c>
      <c r="N56" s="48">
        <v>103.3060313981921</v>
      </c>
      <c r="O56" s="48">
        <v>20.400144086814425</v>
      </c>
      <c r="P56" s="48">
        <v>5.7981009077600945</v>
      </c>
      <c r="Q56" s="48">
        <f t="shared" si="1"/>
        <v>19224.692613100022</v>
      </c>
      <c r="R56" s="50">
        <v>3732.7122841513151</v>
      </c>
      <c r="S56" s="51">
        <v>99.275810829415306</v>
      </c>
      <c r="T56" s="45">
        <v>17483.737366736666</v>
      </c>
      <c r="U56" s="50">
        <v>2817.9726632927382</v>
      </c>
      <c r="V56" s="52">
        <v>12820.154700713989</v>
      </c>
      <c r="W56" s="48">
        <v>10477.8242928421</v>
      </c>
      <c r="X56" s="48">
        <v>1941.126703507311</v>
      </c>
      <c r="Y56" s="53">
        <v>401.20370436457563</v>
      </c>
      <c r="Z56" s="49">
        <f t="shared" si="2"/>
        <v>15638.127364006719</v>
      </c>
      <c r="AA56" s="48">
        <v>1768.5570331078634</v>
      </c>
      <c r="AB56" s="51">
        <v>77.052969622082955</v>
      </c>
    </row>
    <row r="57" spans="1:28" ht="15" customHeight="1" x14ac:dyDescent="0.35">
      <c r="A57" s="68" t="s">
        <v>95</v>
      </c>
      <c r="B57" s="45">
        <v>5604.5562912885543</v>
      </c>
      <c r="C57" s="46">
        <v>3259.7219999999998</v>
      </c>
      <c r="D57" s="47">
        <v>1538.9908102623231</v>
      </c>
      <c r="E57" s="48">
        <v>743.51728573676462</v>
      </c>
      <c r="F57" s="48">
        <v>607.44731818257753</v>
      </c>
      <c r="G57" s="48">
        <v>188.02620634298091</v>
      </c>
      <c r="H57" s="49">
        <f t="shared" si="0"/>
        <v>4798.7128102623219</v>
      </c>
      <c r="I57" s="50">
        <v>774.50964300663838</v>
      </c>
      <c r="J57" s="51">
        <v>31.333838019593806</v>
      </c>
      <c r="K57" s="45">
        <v>3365.3025184655753</v>
      </c>
      <c r="L57" s="47">
        <v>2782.9788033989594</v>
      </c>
      <c r="M57" s="52">
        <v>23.389049442567156</v>
      </c>
      <c r="N57" s="48">
        <v>11.219375997439581</v>
      </c>
      <c r="O57" s="48">
        <v>9.3026492439072026</v>
      </c>
      <c r="P57" s="48">
        <v>2.8670242012203704</v>
      </c>
      <c r="Q57" s="48">
        <f t="shared" si="1"/>
        <v>2806.3678528415267</v>
      </c>
      <c r="R57" s="50">
        <v>539.91326802160017</v>
      </c>
      <c r="S57" s="51">
        <v>19.021397602448562</v>
      </c>
      <c r="T57" s="45">
        <v>2239.25377282298</v>
      </c>
      <c r="U57" s="50">
        <v>476.74319660104015</v>
      </c>
      <c r="V57" s="52">
        <v>1515.601760819756</v>
      </c>
      <c r="W57" s="48">
        <v>732.29790973932506</v>
      </c>
      <c r="X57" s="48">
        <v>598.14466893867029</v>
      </c>
      <c r="Y57" s="53">
        <v>185.15918214176054</v>
      </c>
      <c r="Z57" s="49">
        <f t="shared" si="2"/>
        <v>1992.3449574207962</v>
      </c>
      <c r="AA57" s="48">
        <v>234.59637498503841</v>
      </c>
      <c r="AB57" s="51">
        <v>12.312440417145242</v>
      </c>
    </row>
    <row r="58" spans="1:28" ht="15" customHeight="1" x14ac:dyDescent="0.35">
      <c r="A58" s="68" t="s">
        <v>96</v>
      </c>
      <c r="B58" s="45">
        <v>958.85364279197893</v>
      </c>
      <c r="C58" s="46">
        <v>530.30299999999954</v>
      </c>
      <c r="D58" s="47">
        <v>293.17276617452671</v>
      </c>
      <c r="E58" s="48">
        <v>204.89287065605131</v>
      </c>
      <c r="F58" s="48">
        <v>64.836293336673094</v>
      </c>
      <c r="G58" s="48">
        <v>23.443602181802312</v>
      </c>
      <c r="H58" s="49">
        <f t="shared" si="0"/>
        <v>823.47576617452637</v>
      </c>
      <c r="I58" s="50">
        <v>130.48641957298946</v>
      </c>
      <c r="J58" s="51">
        <v>4.8914570444631158</v>
      </c>
      <c r="K58" s="45">
        <v>480.42209810048394</v>
      </c>
      <c r="L58" s="47">
        <v>397.78111780064603</v>
      </c>
      <c r="M58" s="52">
        <v>2.8043243088261836</v>
      </c>
      <c r="N58" s="48">
        <v>1.8644334407030163</v>
      </c>
      <c r="O58" s="48">
        <v>0.66138943453718224</v>
      </c>
      <c r="P58" s="48">
        <v>0.27850143358598578</v>
      </c>
      <c r="Q58" s="48">
        <f t="shared" si="1"/>
        <v>400.58544210947213</v>
      </c>
      <c r="R58" s="50">
        <v>77.541475608606035</v>
      </c>
      <c r="S58" s="51">
        <v>2.295180382405773</v>
      </c>
      <c r="T58" s="45">
        <v>478.43154469149493</v>
      </c>
      <c r="U58" s="50">
        <v>132.52188219935363</v>
      </c>
      <c r="V58" s="52">
        <v>290.36844186570062</v>
      </c>
      <c r="W58" s="48">
        <v>203.02843721534828</v>
      </c>
      <c r="X58" s="48">
        <v>64.174903902135924</v>
      </c>
      <c r="Y58" s="53">
        <v>23.165100748216329</v>
      </c>
      <c r="Z58" s="49">
        <f t="shared" si="2"/>
        <v>422.89032406505419</v>
      </c>
      <c r="AA58" s="48">
        <v>52.944943964383434</v>
      </c>
      <c r="AB58" s="51">
        <v>2.5962766620573414</v>
      </c>
    </row>
    <row r="59" spans="1:28" ht="15" customHeight="1" x14ac:dyDescent="0.35">
      <c r="A59" s="68"/>
      <c r="B59" s="45"/>
      <c r="C59" s="46"/>
      <c r="D59" s="47"/>
      <c r="E59" s="48"/>
      <c r="F59" s="48"/>
      <c r="G59" s="48"/>
      <c r="H59" s="49">
        <f t="shared" si="0"/>
        <v>0</v>
      </c>
      <c r="I59" s="50"/>
      <c r="J59" s="51"/>
      <c r="K59" s="45"/>
      <c r="L59" s="47"/>
      <c r="M59" s="52"/>
      <c r="N59" s="48"/>
      <c r="O59" s="48"/>
      <c r="P59" s="48"/>
      <c r="Q59" s="48">
        <f t="shared" si="1"/>
        <v>0</v>
      </c>
      <c r="R59" s="50"/>
      <c r="S59" s="51"/>
      <c r="T59" s="45"/>
      <c r="U59" s="50"/>
      <c r="V59" s="52"/>
      <c r="W59" s="48"/>
      <c r="X59" s="48"/>
      <c r="Y59" s="53"/>
      <c r="Z59" s="49">
        <f t="shared" si="2"/>
        <v>0</v>
      </c>
      <c r="AA59" s="48"/>
      <c r="AB59" s="51"/>
    </row>
    <row r="60" spans="1:28" ht="15" customHeight="1" x14ac:dyDescent="0.35">
      <c r="A60" s="44" t="s">
        <v>97</v>
      </c>
      <c r="B60" s="45"/>
      <c r="C60" s="46"/>
      <c r="D60" s="47"/>
      <c r="E60" s="48"/>
      <c r="F60" s="48"/>
      <c r="G60" s="48"/>
      <c r="H60" s="49">
        <f t="shared" si="0"/>
        <v>0</v>
      </c>
      <c r="I60" s="50"/>
      <c r="J60" s="51"/>
      <c r="K60" s="45"/>
      <c r="L60" s="47"/>
      <c r="M60" s="52"/>
      <c r="N60" s="48"/>
      <c r="O60" s="48"/>
      <c r="P60" s="48"/>
      <c r="Q60" s="48">
        <f t="shared" si="1"/>
        <v>0</v>
      </c>
      <c r="R60" s="50"/>
      <c r="S60" s="51"/>
      <c r="T60" s="45"/>
      <c r="U60" s="50"/>
      <c r="V60" s="52"/>
      <c r="W60" s="48"/>
      <c r="X60" s="48"/>
      <c r="Y60" s="53"/>
      <c r="Z60" s="49">
        <f t="shared" si="2"/>
        <v>0</v>
      </c>
      <c r="AA60" s="48"/>
      <c r="AB60" s="51"/>
    </row>
    <row r="61" spans="1:28" ht="15" customHeight="1" x14ac:dyDescent="0.35">
      <c r="A61" s="68" t="s">
        <v>98</v>
      </c>
      <c r="B61" s="45">
        <v>138612.80710856093</v>
      </c>
      <c r="C61" s="46">
        <v>90738.915999999997</v>
      </c>
      <c r="D61" s="47">
        <v>27023.734462328113</v>
      </c>
      <c r="E61" s="48">
        <v>10377.612198610221</v>
      </c>
      <c r="F61" s="48">
        <v>10245.564668484441</v>
      </c>
      <c r="G61" s="48">
        <v>6400.5575952334557</v>
      </c>
      <c r="H61" s="49">
        <f t="shared" si="0"/>
        <v>117762.65046232811</v>
      </c>
      <c r="I61" s="50">
        <v>18500.714381676484</v>
      </c>
      <c r="J61" s="51">
        <v>2349.4422645563368</v>
      </c>
      <c r="K61" s="45">
        <v>83929.155468454017</v>
      </c>
      <c r="L61" s="47">
        <v>69346.234278940625</v>
      </c>
      <c r="M61" s="52">
        <v>648.79484884111798</v>
      </c>
      <c r="N61" s="48">
        <v>229.68392910923154</v>
      </c>
      <c r="O61" s="48">
        <v>238.45510580626009</v>
      </c>
      <c r="P61" s="48">
        <v>180.65581392562615</v>
      </c>
      <c r="Q61" s="48">
        <f t="shared" si="1"/>
        <v>69995.029127781789</v>
      </c>
      <c r="R61" s="50">
        <v>12486.214432949193</v>
      </c>
      <c r="S61" s="51">
        <v>1447.911907723045</v>
      </c>
      <c r="T61" s="45">
        <v>54683.651640106946</v>
      </c>
      <c r="U61" s="50">
        <v>21392.681721059365</v>
      </c>
      <c r="V61" s="52">
        <v>26374.939613487004</v>
      </c>
      <c r="W61" s="48">
        <v>10147.92826950099</v>
      </c>
      <c r="X61" s="48">
        <v>10007.109562678183</v>
      </c>
      <c r="Y61" s="53">
        <v>6219.9017813078272</v>
      </c>
      <c r="Z61" s="49">
        <f t="shared" si="2"/>
        <v>47767.621334546377</v>
      </c>
      <c r="AA61" s="48">
        <v>6014.4999487272835</v>
      </c>
      <c r="AB61" s="51">
        <v>901.53035683329119</v>
      </c>
    </row>
    <row r="62" spans="1:28" ht="15" customHeight="1" x14ac:dyDescent="0.35">
      <c r="A62" s="68" t="s">
        <v>99</v>
      </c>
      <c r="B62" s="45">
        <v>103983.77944798597</v>
      </c>
      <c r="C62" s="46">
        <v>67809.093000000008</v>
      </c>
      <c r="D62" s="47">
        <v>20557.152589078149</v>
      </c>
      <c r="E62" s="48">
        <v>7851.1317039087207</v>
      </c>
      <c r="F62" s="48">
        <v>8155.5964397812986</v>
      </c>
      <c r="G62" s="48">
        <v>4550.4244453881365</v>
      </c>
      <c r="H62" s="49">
        <f t="shared" si="0"/>
        <v>88366.245589078157</v>
      </c>
      <c r="I62" s="50">
        <v>13734.57467169884</v>
      </c>
      <c r="J62" s="51">
        <v>1882.9591872089793</v>
      </c>
      <c r="K62" s="45">
        <v>62802.907444673932</v>
      </c>
      <c r="L62" s="47">
        <v>51882.796198669974</v>
      </c>
      <c r="M62" s="52">
        <v>494.13818751815199</v>
      </c>
      <c r="N62" s="48">
        <v>175.96972482361042</v>
      </c>
      <c r="O62" s="48">
        <v>192.63574481976346</v>
      </c>
      <c r="P62" s="48">
        <v>125.53271787477804</v>
      </c>
      <c r="Q62" s="48">
        <f t="shared" si="1"/>
        <v>52376.934386188121</v>
      </c>
      <c r="R62" s="50">
        <v>9277.5823286985051</v>
      </c>
      <c r="S62" s="51">
        <v>1148.3907297873059</v>
      </c>
      <c r="T62" s="45">
        <v>41180.872003312033</v>
      </c>
      <c r="U62" s="50">
        <v>15926.296801330031</v>
      </c>
      <c r="V62" s="52">
        <v>20063.014401560002</v>
      </c>
      <c r="W62" s="48">
        <v>7675.1619790851109</v>
      </c>
      <c r="X62" s="48">
        <v>7962.9606949615354</v>
      </c>
      <c r="Y62" s="53">
        <v>4424.891727513359</v>
      </c>
      <c r="Z62" s="49">
        <f t="shared" si="2"/>
        <v>35989.311202890029</v>
      </c>
      <c r="AA62" s="48">
        <v>4456.9923430003328</v>
      </c>
      <c r="AB62" s="51">
        <v>734.56845742167366</v>
      </c>
    </row>
    <row r="63" spans="1:28" ht="15" customHeight="1" x14ac:dyDescent="0.35">
      <c r="A63" s="68" t="s">
        <v>100</v>
      </c>
      <c r="B63" s="45">
        <v>137567.61100107493</v>
      </c>
      <c r="C63" s="46">
        <v>89347.771999999997</v>
      </c>
      <c r="D63" s="47">
        <v>27591.167819159044</v>
      </c>
      <c r="E63" s="48">
        <v>10921.801791598127</v>
      </c>
      <c r="F63" s="48">
        <v>10255.26683264953</v>
      </c>
      <c r="G63" s="48">
        <v>6414.0991949113914</v>
      </c>
      <c r="H63" s="49">
        <f t="shared" si="0"/>
        <v>116938.93981915903</v>
      </c>
      <c r="I63" s="50">
        <v>18341.171245617246</v>
      </c>
      <c r="J63" s="51">
        <v>2287.4999362986587</v>
      </c>
      <c r="K63" s="45">
        <v>83738.715704725721</v>
      </c>
      <c r="L63" s="47">
        <v>69185.612919828709</v>
      </c>
      <c r="M63" s="52">
        <v>650.89109175568854</v>
      </c>
      <c r="N63" s="48">
        <v>232.93359470207881</v>
      </c>
      <c r="O63" s="48">
        <v>237.83793128758521</v>
      </c>
      <c r="P63" s="48">
        <v>180.11956576602427</v>
      </c>
      <c r="Q63" s="48">
        <f t="shared" si="1"/>
        <v>69836.504011584402</v>
      </c>
      <c r="R63" s="50">
        <v>12486.168836408275</v>
      </c>
      <c r="S63" s="51">
        <v>1416.0428567330362</v>
      </c>
      <c r="T63" s="45">
        <v>53828.895296349263</v>
      </c>
      <c r="U63" s="50">
        <v>20162.159080171303</v>
      </c>
      <c r="V63" s="52">
        <v>26940.276727403358</v>
      </c>
      <c r="W63" s="48">
        <v>10688.868196896048</v>
      </c>
      <c r="X63" s="48">
        <v>10017.428901361942</v>
      </c>
      <c r="Y63" s="53">
        <v>6233.9796291453667</v>
      </c>
      <c r="Z63" s="49">
        <f t="shared" si="2"/>
        <v>47102.435807574664</v>
      </c>
      <c r="AA63" s="48">
        <v>5855.0024092089752</v>
      </c>
      <c r="AB63" s="51">
        <v>871.45707956562194</v>
      </c>
    </row>
    <row r="64" spans="1:28" ht="15" customHeight="1" x14ac:dyDescent="0.35">
      <c r="A64" s="68" t="s">
        <v>101</v>
      </c>
      <c r="B64" s="45">
        <v>41463.867114231485</v>
      </c>
      <c r="C64" s="46">
        <v>28960.718000000004</v>
      </c>
      <c r="D64" s="47">
        <v>6100.9141038467915</v>
      </c>
      <c r="E64" s="48">
        <v>1636.5795808751884</v>
      </c>
      <c r="F64" s="48">
        <v>1778.7969988670741</v>
      </c>
      <c r="G64" s="48">
        <v>2685.5375241045299</v>
      </c>
      <c r="H64" s="49">
        <f t="shared" si="0"/>
        <v>35061.632103846809</v>
      </c>
      <c r="I64" s="50">
        <v>5553.2394957920624</v>
      </c>
      <c r="J64" s="51">
        <v>848.99551459261579</v>
      </c>
      <c r="K64" s="45">
        <v>24791.060416150511</v>
      </c>
      <c r="L64" s="47">
        <v>20498.368322843093</v>
      </c>
      <c r="M64" s="52">
        <v>175.47129885345583</v>
      </c>
      <c r="N64" s="48">
        <v>36.608482898014778</v>
      </c>
      <c r="O64" s="48">
        <v>52.004818159124447</v>
      </c>
      <c r="P64" s="48">
        <v>86.857997796316582</v>
      </c>
      <c r="Q64" s="48">
        <f t="shared" si="1"/>
        <v>20673.839621696545</v>
      </c>
      <c r="R64" s="50">
        <v>3577.4884961447606</v>
      </c>
      <c r="S64" s="51">
        <v>539.73229830920434</v>
      </c>
      <c r="T64" s="45">
        <v>16672.806698080967</v>
      </c>
      <c r="U64" s="50">
        <v>8462.3496771569098</v>
      </c>
      <c r="V64" s="52">
        <v>5925.4428049933367</v>
      </c>
      <c r="W64" s="48">
        <v>1599.9710979771737</v>
      </c>
      <c r="X64" s="48">
        <v>1726.7921807079499</v>
      </c>
      <c r="Y64" s="53">
        <v>2598.6795263082145</v>
      </c>
      <c r="Z64" s="49">
        <f t="shared" si="2"/>
        <v>14387.792482150249</v>
      </c>
      <c r="AA64" s="48">
        <v>1975.7509996473045</v>
      </c>
      <c r="AB64" s="51">
        <v>309.26321628341157</v>
      </c>
    </row>
    <row r="65" spans="1:28" ht="15" customHeight="1" x14ac:dyDescent="0.35">
      <c r="A65" s="68" t="s">
        <v>102</v>
      </c>
      <c r="B65" s="45">
        <v>59263.910764993096</v>
      </c>
      <c r="C65" s="46">
        <v>39215.015000000007</v>
      </c>
      <c r="D65" s="47">
        <v>11096.266149993709</v>
      </c>
      <c r="E65" s="48">
        <v>4205.78424817225</v>
      </c>
      <c r="F65" s="48">
        <v>3466.0186934464691</v>
      </c>
      <c r="G65" s="48">
        <v>3424.4632083749916</v>
      </c>
      <c r="H65" s="49">
        <f t="shared" si="0"/>
        <v>50311.281149993723</v>
      </c>
      <c r="I65" s="50">
        <v>7923.2417880834737</v>
      </c>
      <c r="J65" s="51">
        <v>1029.3878269158984</v>
      </c>
      <c r="K65" s="45">
        <v>35665.822049472205</v>
      </c>
      <c r="L65" s="47">
        <v>29477.920423944117</v>
      </c>
      <c r="M65" s="52">
        <v>265.7432188538782</v>
      </c>
      <c r="N65" s="48">
        <v>81.3756026925291</v>
      </c>
      <c r="O65" s="48">
        <v>82.562216559180996</v>
      </c>
      <c r="P65" s="48">
        <v>101.80539960216809</v>
      </c>
      <c r="Q65" s="48">
        <f t="shared" si="1"/>
        <v>29743.663642797994</v>
      </c>
      <c r="R65" s="50">
        <v>5274.0468220302182</v>
      </c>
      <c r="S65" s="51">
        <v>648.1115846439917</v>
      </c>
      <c r="T65" s="45">
        <v>23598.08871552088</v>
      </c>
      <c r="U65" s="50">
        <v>9737.0945760558861</v>
      </c>
      <c r="V65" s="52">
        <v>10830.522931139831</v>
      </c>
      <c r="W65" s="48">
        <v>4124.4086454797207</v>
      </c>
      <c r="X65" s="48">
        <v>3383.4564768872888</v>
      </c>
      <c r="Y65" s="53">
        <v>3322.657808772823</v>
      </c>
      <c r="Z65" s="49">
        <f t="shared" si="2"/>
        <v>20567.617507195719</v>
      </c>
      <c r="AA65" s="48">
        <v>2649.1949660532541</v>
      </c>
      <c r="AB65" s="51">
        <v>381.27624227190671</v>
      </c>
    </row>
    <row r="66" spans="1:28" ht="15" customHeight="1" x14ac:dyDescent="0.35">
      <c r="A66" s="71" t="s">
        <v>103</v>
      </c>
      <c r="B66" s="45">
        <v>7177.1535407183746</v>
      </c>
      <c r="C66" s="46">
        <v>5298.2079999999996</v>
      </c>
      <c r="D66" s="47">
        <v>744.82176428943069</v>
      </c>
      <c r="E66" s="48">
        <v>113.46125931618013</v>
      </c>
      <c r="F66" s="48">
        <v>243.46473634529406</v>
      </c>
      <c r="G66" s="48">
        <v>387.8957686279565</v>
      </c>
      <c r="H66" s="49">
        <f t="shared" si="0"/>
        <v>6043.029764289432</v>
      </c>
      <c r="I66" s="50">
        <v>977.44442452156591</v>
      </c>
      <c r="J66" s="51">
        <v>156.67935190737714</v>
      </c>
      <c r="K66" s="45">
        <v>5117.3780400609849</v>
      </c>
      <c r="L66" s="47">
        <v>4226.0919781497878</v>
      </c>
      <c r="M66" s="52">
        <v>41.879696619308994</v>
      </c>
      <c r="N66" s="48">
        <v>6.3796781270745671</v>
      </c>
      <c r="O66" s="48">
        <v>13.689488928090462</v>
      </c>
      <c r="P66" s="48">
        <v>21.810529564143959</v>
      </c>
      <c r="Q66" s="48">
        <f t="shared" si="1"/>
        <v>4267.9716747690964</v>
      </c>
      <c r="R66" s="50">
        <v>736.87193918538799</v>
      </c>
      <c r="S66" s="51">
        <v>112.5344261065006</v>
      </c>
      <c r="T66" s="45">
        <v>2059.7755006573889</v>
      </c>
      <c r="U66" s="50">
        <v>1072.1160218502123</v>
      </c>
      <c r="V66" s="52">
        <v>702.94206767012167</v>
      </c>
      <c r="W66" s="48">
        <v>107.08158118910558</v>
      </c>
      <c r="X66" s="48">
        <v>229.77524741720362</v>
      </c>
      <c r="Y66" s="53">
        <v>366.08523906381259</v>
      </c>
      <c r="Z66" s="49">
        <f t="shared" si="2"/>
        <v>1775.0580895203343</v>
      </c>
      <c r="AA66" s="48">
        <v>240.57248533617812</v>
      </c>
      <c r="AB66" s="51">
        <v>44.144925800876528</v>
      </c>
    </row>
    <row r="67" spans="1:28" ht="15" customHeight="1" thickBot="1" x14ac:dyDescent="0.4">
      <c r="A67" s="72" t="s">
        <v>104</v>
      </c>
      <c r="B67" s="73">
        <v>99887.751217631609</v>
      </c>
      <c r="C67" s="74">
        <v>65456.880000000005</v>
      </c>
      <c r="D67" s="75">
        <v>19399.541106937802</v>
      </c>
      <c r="E67" s="76">
        <v>7177.2658579491608</v>
      </c>
      <c r="F67" s="76">
        <v>7841.7589101982039</v>
      </c>
      <c r="G67" s="76">
        <v>4380.5163387904422</v>
      </c>
      <c r="H67" s="49">
        <f t="shared" si="0"/>
        <v>84856.421106937836</v>
      </c>
      <c r="I67" s="77">
        <v>13200.639190036343</v>
      </c>
      <c r="J67" s="78">
        <v>1830.6909206574396</v>
      </c>
      <c r="K67" s="73">
        <v>60745.055544348586</v>
      </c>
      <c r="L67" s="75">
        <v>50181.362326680792</v>
      </c>
      <c r="M67" s="79">
        <v>479.47341121056809</v>
      </c>
      <c r="N67" s="76">
        <v>167.19277294564117</v>
      </c>
      <c r="O67" s="76">
        <v>188.32641633795248</v>
      </c>
      <c r="P67" s="76">
        <v>123.95422192697444</v>
      </c>
      <c r="Q67" s="48">
        <f t="shared" si="1"/>
        <v>50660.835737891372</v>
      </c>
      <c r="R67" s="77">
        <v>8959.3320538995176</v>
      </c>
      <c r="S67" s="78">
        <v>1124.8877525576966</v>
      </c>
      <c r="T67" s="73">
        <v>39142.695673283</v>
      </c>
      <c r="U67" s="77">
        <v>15275.517673319207</v>
      </c>
      <c r="V67" s="79">
        <v>18920.067695727234</v>
      </c>
      <c r="W67" s="76">
        <v>7010.0730850035197</v>
      </c>
      <c r="X67" s="76">
        <v>7653.4324938602513</v>
      </c>
      <c r="Y67" s="80">
        <v>4256.5621168634652</v>
      </c>
      <c r="Z67" s="49">
        <f t="shared" si="2"/>
        <v>34195.585369046436</v>
      </c>
      <c r="AA67" s="76">
        <v>4241.307136136822</v>
      </c>
      <c r="AB67" s="78">
        <v>705.80316809974306</v>
      </c>
    </row>
    <row r="69" spans="1:28" ht="14.4" customHeight="1" x14ac:dyDescent="0.35">
      <c r="A69" s="99" t="s">
        <v>105</v>
      </c>
      <c r="B69" s="99"/>
      <c r="C69" s="99"/>
      <c r="D69" s="99"/>
      <c r="E69" s="99"/>
      <c r="F69" s="99"/>
      <c r="G69" s="99"/>
      <c r="H69" s="99"/>
      <c r="I69" s="99"/>
      <c r="J69" s="99"/>
      <c r="K69" s="30"/>
      <c r="L69" s="81"/>
      <c r="M69" s="30"/>
      <c r="N69" s="30"/>
    </row>
    <row r="70" spans="1:28" ht="14.4" customHeight="1" x14ac:dyDescent="0.35">
      <c r="A70" s="99"/>
      <c r="B70" s="99"/>
      <c r="C70" s="99"/>
      <c r="D70" s="99"/>
      <c r="E70" s="99"/>
      <c r="F70" s="99"/>
      <c r="G70" s="99"/>
      <c r="H70" s="99"/>
      <c r="I70" s="99"/>
      <c r="J70" s="99"/>
      <c r="K70" s="30"/>
      <c r="L70" s="81"/>
      <c r="M70" s="30"/>
      <c r="N70" s="30"/>
    </row>
    <row r="71" spans="1:28" ht="14.4" customHeight="1" x14ac:dyDescent="0.35">
      <c r="A71" s="99"/>
      <c r="B71" s="99"/>
      <c r="C71" s="99"/>
      <c r="D71" s="99"/>
      <c r="E71" s="99"/>
      <c r="F71" s="99"/>
      <c r="G71" s="99"/>
      <c r="H71" s="99"/>
      <c r="I71" s="99"/>
      <c r="J71" s="99"/>
      <c r="K71" s="30"/>
      <c r="L71" s="81"/>
      <c r="M71" s="30"/>
      <c r="N71" s="30"/>
    </row>
    <row r="72" spans="1:28" ht="14.4" customHeight="1" x14ac:dyDescent="0.35">
      <c r="A72" s="99"/>
      <c r="B72" s="99"/>
      <c r="C72" s="99"/>
      <c r="D72" s="99"/>
      <c r="E72" s="99"/>
      <c r="F72" s="99"/>
      <c r="G72" s="99"/>
      <c r="H72" s="99"/>
      <c r="I72" s="99"/>
      <c r="J72" s="99"/>
      <c r="K72" s="30"/>
      <c r="L72" s="81"/>
      <c r="M72" s="30"/>
      <c r="N72" s="30"/>
    </row>
    <row r="73" spans="1:28" ht="15" customHeight="1" x14ac:dyDescent="0.35">
      <c r="A73" s="99"/>
      <c r="B73" s="99"/>
      <c r="C73" s="99"/>
      <c r="D73" s="99"/>
      <c r="E73" s="99"/>
      <c r="F73" s="99"/>
      <c r="G73" s="99"/>
      <c r="H73" s="99"/>
      <c r="I73" s="99"/>
      <c r="J73" s="99"/>
      <c r="K73" s="30"/>
      <c r="L73" s="81"/>
      <c r="M73" s="30"/>
      <c r="N73" s="30"/>
      <c r="O73" s="30"/>
      <c r="P73" s="30"/>
      <c r="Q73" s="30"/>
      <c r="R73" s="30"/>
      <c r="S73" s="30"/>
      <c r="T73" s="30"/>
      <c r="U73" s="30"/>
      <c r="V73" s="30"/>
    </row>
    <row r="74" spans="1:28" ht="15" customHeight="1" x14ac:dyDescent="0.35">
      <c r="A74" s="99"/>
      <c r="B74" s="99"/>
      <c r="C74" s="99"/>
      <c r="D74" s="99"/>
      <c r="E74" s="99"/>
      <c r="F74" s="99"/>
      <c r="G74" s="99"/>
      <c r="H74" s="99"/>
      <c r="I74" s="99"/>
      <c r="J74" s="99"/>
      <c r="K74" s="30"/>
      <c r="L74" s="81"/>
      <c r="M74" s="30"/>
      <c r="N74" s="30"/>
      <c r="O74" s="30"/>
      <c r="P74" s="30"/>
      <c r="Q74" s="30"/>
      <c r="R74" s="30"/>
      <c r="S74" s="30"/>
      <c r="T74" s="30"/>
      <c r="U74" s="30"/>
      <c r="V74" s="30"/>
    </row>
    <row r="75" spans="1:28" ht="15" customHeight="1" x14ac:dyDescent="0.35">
      <c r="A75" s="99"/>
      <c r="B75" s="99"/>
      <c r="C75" s="99"/>
      <c r="D75" s="99"/>
      <c r="E75" s="99"/>
      <c r="F75" s="99"/>
      <c r="G75" s="99"/>
      <c r="H75" s="99"/>
      <c r="I75" s="99"/>
      <c r="J75" s="99"/>
      <c r="K75" s="30"/>
      <c r="L75" s="81"/>
      <c r="M75" s="30"/>
      <c r="N75" s="30"/>
      <c r="O75" s="30"/>
      <c r="P75" s="30"/>
      <c r="Q75" s="30"/>
      <c r="R75" s="30"/>
      <c r="S75" s="30"/>
      <c r="T75" s="30"/>
      <c r="U75" s="30"/>
      <c r="V75" s="30"/>
    </row>
    <row r="76" spans="1:28" ht="15" customHeight="1" x14ac:dyDescent="0.35">
      <c r="A76" s="99"/>
      <c r="B76" s="99"/>
      <c r="C76" s="99"/>
      <c r="D76" s="99"/>
      <c r="E76" s="99"/>
      <c r="F76" s="99"/>
      <c r="G76" s="99"/>
      <c r="H76" s="99"/>
      <c r="I76" s="99"/>
      <c r="J76" s="99"/>
      <c r="K76" s="30"/>
      <c r="L76" s="81"/>
      <c r="M76" s="30"/>
      <c r="N76" s="30"/>
      <c r="O76" s="30"/>
      <c r="P76" s="30"/>
      <c r="Q76" s="30"/>
      <c r="R76" s="30"/>
      <c r="S76" s="30"/>
      <c r="T76" s="30"/>
      <c r="U76" s="30"/>
      <c r="V76" s="30"/>
    </row>
    <row r="77" spans="1:28" ht="15" customHeight="1" x14ac:dyDescent="0.35">
      <c r="A77" s="82"/>
      <c r="B77" s="82"/>
      <c r="C77" s="83"/>
      <c r="D77" s="83"/>
      <c r="E77" s="82"/>
      <c r="F77" s="82"/>
      <c r="G77" s="82"/>
      <c r="H77" s="83"/>
      <c r="I77" s="82"/>
    </row>
    <row r="78" spans="1:28" ht="15" customHeight="1" x14ac:dyDescent="0.35">
      <c r="A78" s="100" t="s">
        <v>106</v>
      </c>
      <c r="B78" s="100"/>
      <c r="C78" s="100"/>
      <c r="D78" s="100"/>
      <c r="E78" s="100"/>
      <c r="F78" s="100"/>
      <c r="G78" s="100"/>
      <c r="H78" s="100"/>
      <c r="I78" s="100"/>
      <c r="J78" s="100"/>
      <c r="K78" s="84"/>
      <c r="L78" s="85"/>
      <c r="M78" s="84"/>
      <c r="N78" s="84"/>
    </row>
    <row r="79" spans="1:28" ht="15" customHeight="1" x14ac:dyDescent="0.35">
      <c r="A79" s="100"/>
      <c r="B79" s="100"/>
      <c r="C79" s="100"/>
      <c r="D79" s="100"/>
      <c r="E79" s="100"/>
      <c r="F79" s="100"/>
      <c r="G79" s="100"/>
      <c r="H79" s="100"/>
      <c r="I79" s="100"/>
      <c r="J79" s="100"/>
      <c r="K79" s="84"/>
      <c r="L79" s="85"/>
      <c r="M79" s="84"/>
      <c r="N79" s="84"/>
    </row>
    <row r="81" spans="1:14" ht="15" customHeight="1" x14ac:dyDescent="0.35">
      <c r="A81" s="89" t="s">
        <v>107</v>
      </c>
      <c r="B81" s="89"/>
      <c r="C81" s="89"/>
      <c r="D81" s="89"/>
      <c r="E81" s="89"/>
      <c r="F81" s="89"/>
      <c r="G81" s="89"/>
      <c r="H81" s="89"/>
      <c r="I81" s="89"/>
      <c r="J81" s="89"/>
      <c r="K81" s="86"/>
      <c r="L81" s="87"/>
      <c r="M81" s="86"/>
      <c r="N81" s="86"/>
    </row>
    <row r="82" spans="1:14" x14ac:dyDescent="0.35">
      <c r="A82" s="89"/>
      <c r="B82" s="89"/>
      <c r="C82" s="89"/>
      <c r="D82" s="89"/>
      <c r="E82" s="89"/>
      <c r="F82" s="89"/>
      <c r="G82" s="89"/>
      <c r="H82" s="89"/>
      <c r="I82" s="89"/>
      <c r="J82" s="89"/>
      <c r="K82" s="86"/>
      <c r="L82" s="87"/>
      <c r="M82" s="86"/>
      <c r="N82" s="86"/>
    </row>
    <row r="83" spans="1:14" x14ac:dyDescent="0.35">
      <c r="A83" s="89"/>
      <c r="B83" s="89"/>
      <c r="C83" s="89"/>
      <c r="D83" s="89"/>
      <c r="E83" s="89"/>
      <c r="F83" s="89"/>
      <c r="G83" s="89"/>
      <c r="H83" s="89"/>
      <c r="I83" s="89"/>
      <c r="J83" s="89"/>
      <c r="K83" s="86"/>
      <c r="L83" s="87"/>
      <c r="M83" s="86"/>
      <c r="N83" s="86"/>
    </row>
    <row r="84" spans="1:14" x14ac:dyDescent="0.35">
      <c r="A84" s="89"/>
      <c r="B84" s="89"/>
      <c r="C84" s="89"/>
      <c r="D84" s="89"/>
      <c r="E84" s="89"/>
      <c r="F84" s="89"/>
      <c r="G84" s="89"/>
      <c r="H84" s="89"/>
      <c r="I84" s="89"/>
      <c r="J84" s="89"/>
      <c r="K84" s="86"/>
      <c r="L84" s="87"/>
      <c r="M84" s="86"/>
      <c r="N84" s="86"/>
    </row>
    <row r="85" spans="1:14" x14ac:dyDescent="0.35">
      <c r="A85" s="89"/>
      <c r="B85" s="89"/>
      <c r="C85" s="89"/>
      <c r="D85" s="89"/>
      <c r="E85" s="89"/>
      <c r="F85" s="89"/>
      <c r="G85" s="89"/>
      <c r="H85" s="89"/>
      <c r="I85" s="89"/>
      <c r="J85" s="89"/>
      <c r="K85" s="86"/>
      <c r="L85" s="87"/>
      <c r="M85" s="86"/>
      <c r="N85" s="86"/>
    </row>
    <row r="86" spans="1:14" x14ac:dyDescent="0.35">
      <c r="A86" s="89"/>
      <c r="B86" s="89"/>
      <c r="C86" s="89"/>
      <c r="D86" s="89"/>
      <c r="E86" s="89"/>
      <c r="F86" s="89"/>
      <c r="G86" s="89"/>
      <c r="H86" s="89"/>
      <c r="I86" s="89"/>
      <c r="J86" s="89"/>
      <c r="K86" s="86"/>
      <c r="L86" s="87"/>
      <c r="M86" s="86"/>
      <c r="N86" s="86"/>
    </row>
    <row r="87" spans="1:14" x14ac:dyDescent="0.35">
      <c r="A87" s="89"/>
      <c r="B87" s="89"/>
      <c r="C87" s="89"/>
      <c r="D87" s="89"/>
      <c r="E87" s="89"/>
      <c r="F87" s="89"/>
      <c r="G87" s="89"/>
      <c r="H87" s="89"/>
      <c r="I87" s="89"/>
      <c r="J87" s="89"/>
      <c r="K87" s="86"/>
      <c r="L87" s="87"/>
      <c r="M87" s="86"/>
      <c r="N87" s="86"/>
    </row>
    <row r="88" spans="1:14" x14ac:dyDescent="0.35">
      <c r="A88" s="89"/>
      <c r="B88" s="89"/>
      <c r="C88" s="89"/>
      <c r="D88" s="89"/>
      <c r="E88" s="89"/>
      <c r="F88" s="89"/>
      <c r="G88" s="89"/>
      <c r="H88" s="89"/>
      <c r="I88" s="89"/>
      <c r="J88" s="89"/>
      <c r="K88" s="86"/>
      <c r="L88" s="87"/>
      <c r="M88" s="86"/>
      <c r="N88" s="86"/>
    </row>
    <row r="89" spans="1:14" x14ac:dyDescent="0.35">
      <c r="A89" s="89"/>
      <c r="B89" s="89"/>
      <c r="C89" s="89"/>
      <c r="D89" s="89"/>
      <c r="E89" s="89"/>
      <c r="F89" s="89"/>
      <c r="G89" s="89"/>
      <c r="H89" s="89"/>
      <c r="I89" s="89"/>
      <c r="J89" s="89"/>
      <c r="K89" s="86"/>
      <c r="L89" s="87"/>
      <c r="M89" s="86"/>
      <c r="N89" s="86"/>
    </row>
    <row r="90" spans="1:14" x14ac:dyDescent="0.35">
      <c r="A90" s="89"/>
      <c r="B90" s="89"/>
      <c r="C90" s="89"/>
      <c r="D90" s="89"/>
      <c r="E90" s="89"/>
      <c r="F90" s="89"/>
      <c r="G90" s="89"/>
      <c r="H90" s="89"/>
      <c r="I90" s="89"/>
      <c r="J90" s="89"/>
      <c r="K90" s="86"/>
      <c r="L90" s="87"/>
      <c r="M90" s="86"/>
      <c r="N90" s="86"/>
    </row>
    <row r="91" spans="1:14" x14ac:dyDescent="0.35">
      <c r="A91" s="89"/>
      <c r="B91" s="89"/>
      <c r="C91" s="89"/>
      <c r="D91" s="89"/>
      <c r="E91" s="89"/>
      <c r="F91" s="89"/>
      <c r="G91" s="89"/>
      <c r="H91" s="89"/>
      <c r="I91" s="89"/>
      <c r="J91" s="89"/>
      <c r="K91" s="86"/>
      <c r="L91" s="87"/>
      <c r="M91" s="86"/>
      <c r="N91" s="86"/>
    </row>
    <row r="92" spans="1:14" x14ac:dyDescent="0.35">
      <c r="A92" s="89"/>
      <c r="B92" s="89"/>
      <c r="C92" s="89"/>
      <c r="D92" s="89"/>
      <c r="E92" s="89"/>
      <c r="F92" s="89"/>
      <c r="G92" s="89"/>
      <c r="H92" s="89"/>
      <c r="I92" s="89"/>
      <c r="J92" s="89"/>
      <c r="K92" s="86"/>
      <c r="L92" s="87"/>
      <c r="M92" s="86"/>
      <c r="N92" s="86"/>
    </row>
    <row r="93" spans="1:14" x14ac:dyDescent="0.35">
      <c r="A93" s="89"/>
      <c r="B93" s="89"/>
      <c r="C93" s="89"/>
      <c r="D93" s="89"/>
      <c r="E93" s="89"/>
      <c r="F93" s="89"/>
      <c r="G93" s="89"/>
      <c r="H93" s="89"/>
      <c r="I93" s="89"/>
      <c r="J93" s="89"/>
    </row>
    <row r="94" spans="1:14" x14ac:dyDescent="0.35">
      <c r="A94" s="89"/>
      <c r="B94" s="89"/>
      <c r="C94" s="89"/>
      <c r="D94" s="89"/>
      <c r="E94" s="89"/>
      <c r="F94" s="89"/>
      <c r="G94" s="89"/>
      <c r="H94" s="89"/>
      <c r="I94" s="89"/>
      <c r="J94" s="89"/>
    </row>
    <row r="95" spans="1:14" x14ac:dyDescent="0.35">
      <c r="A95" s="89"/>
      <c r="B95" s="89"/>
      <c r="C95" s="89"/>
      <c r="D95" s="89"/>
      <c r="E95" s="89"/>
      <c r="F95" s="89"/>
      <c r="G95" s="89"/>
      <c r="H95" s="89"/>
      <c r="I95" s="89"/>
      <c r="J95" s="89"/>
    </row>
    <row r="96" spans="1:14" x14ac:dyDescent="0.35">
      <c r="A96" s="89"/>
      <c r="B96" s="89"/>
      <c r="C96" s="89"/>
      <c r="D96" s="89"/>
      <c r="E96" s="89"/>
      <c r="F96" s="89"/>
      <c r="G96" s="89"/>
      <c r="H96" s="89"/>
      <c r="I96" s="89"/>
      <c r="J96" s="89"/>
    </row>
  </sheetData>
  <mergeCells count="23">
    <mergeCell ref="A1:J1"/>
    <mergeCell ref="A3:A5"/>
    <mergeCell ref="B3:J3"/>
    <mergeCell ref="K3:S3"/>
    <mergeCell ref="T3:AB3"/>
    <mergeCell ref="B4:B5"/>
    <mergeCell ref="C4:C5"/>
    <mergeCell ref="D4:G4"/>
    <mergeCell ref="I4:I5"/>
    <mergeCell ref="J4:J5"/>
    <mergeCell ref="A81:J96"/>
    <mergeCell ref="U4:U5"/>
    <mergeCell ref="V4:Y4"/>
    <mergeCell ref="AA4:AA5"/>
    <mergeCell ref="AB4:AB5"/>
    <mergeCell ref="A69:J76"/>
    <mergeCell ref="A78:J79"/>
    <mergeCell ref="K4:K5"/>
    <mergeCell ref="L4:L5"/>
    <mergeCell ref="M4:P4"/>
    <mergeCell ref="R4:R5"/>
    <mergeCell ref="S4:S5"/>
    <mergeCell ref="T4:T5"/>
  </mergeCells>
  <pageMargins left="0.45" right="0.45" top="0.35" bottom="0.65" header="0.3" footer="0.3"/>
  <pageSetup scale="80" fitToWidth="2" fitToHeight="2" orientation="landscape" r:id="rId1"/>
  <headerFooter differentFirst="1">
    <oddFooter>&amp;L&amp;"Palatino Linotype,Italic"&amp;10Adding It Up 2017 Estimation Methodology&amp;C&amp;"Palatino Linotype,Regular"&amp;10Guttmacher Institute&amp;R&amp;"Palatino Linotype,Regular"&amp;10Page &amp;P of &amp;N</oddFooter>
  </headerFooter>
  <colBreaks count="1" manualBreakCount="1">
    <brk id="19" max="8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D035A-3AA5-48E1-9C24-2B8BE506F6AD}">
  <dimension ref="A1:AK3"/>
  <sheetViews>
    <sheetView workbookViewId="0">
      <selection activeCell="O18" sqref="O18"/>
    </sheetView>
  </sheetViews>
  <sheetFormatPr defaultRowHeight="10.5" x14ac:dyDescent="0.25"/>
  <sheetData>
    <row r="1" spans="1:37" x14ac:dyDescent="0.25">
      <c r="A1" t="s">
        <v>0</v>
      </c>
      <c r="B1" t="s">
        <v>1</v>
      </c>
      <c r="C1" t="s">
        <v>23</v>
      </c>
      <c r="D1" t="s">
        <v>3</v>
      </c>
      <c r="E1" t="s">
        <v>4</v>
      </c>
      <c r="F1" t="s">
        <v>24</v>
      </c>
      <c r="H1">
        <v>1952.5</v>
      </c>
      <c r="I1">
        <v>1957.5</v>
      </c>
      <c r="J1">
        <v>1962.5</v>
      </c>
      <c r="K1">
        <v>1967.5</v>
      </c>
      <c r="L1">
        <v>1972.5</v>
      </c>
      <c r="M1">
        <v>1977.5</v>
      </c>
      <c r="N1">
        <v>1982.5</v>
      </c>
      <c r="O1">
        <v>1987.5</v>
      </c>
      <c r="P1">
        <v>1992.5</v>
      </c>
      <c r="Q1">
        <v>1997.5</v>
      </c>
      <c r="R1">
        <v>2002.5</v>
      </c>
      <c r="S1">
        <v>2007.5</v>
      </c>
      <c r="T1">
        <v>2012.5</v>
      </c>
      <c r="U1">
        <v>2017.5</v>
      </c>
      <c r="V1">
        <v>2022.5</v>
      </c>
      <c r="W1">
        <v>2027.5</v>
      </c>
      <c r="X1">
        <v>2032.5</v>
      </c>
      <c r="Y1">
        <v>2037.5</v>
      </c>
      <c r="Z1">
        <v>2042.5</v>
      </c>
      <c r="AA1">
        <v>2047.5</v>
      </c>
      <c r="AB1">
        <v>2052.5</v>
      </c>
      <c r="AC1">
        <v>2057.5</v>
      </c>
      <c r="AD1">
        <v>2062.5</v>
      </c>
      <c r="AE1">
        <v>2067.5</v>
      </c>
      <c r="AF1">
        <v>2072.5</v>
      </c>
      <c r="AG1">
        <v>2077.5</v>
      </c>
      <c r="AH1">
        <v>2082.5</v>
      </c>
      <c r="AI1">
        <v>2087.5</v>
      </c>
      <c r="AJ1">
        <v>2092.5</v>
      </c>
      <c r="AK1">
        <v>2097.5</v>
      </c>
    </row>
    <row r="2" spans="1:37" x14ac:dyDescent="0.25">
      <c r="A2">
        <v>117</v>
      </c>
      <c r="B2" t="s">
        <v>5</v>
      </c>
      <c r="C2" t="s">
        <v>6</v>
      </c>
      <c r="E2">
        <v>50</v>
      </c>
      <c r="F2" t="s">
        <v>7</v>
      </c>
      <c r="G2">
        <v>5501</v>
      </c>
      <c r="H2">
        <v>6.359</v>
      </c>
      <c r="I2">
        <v>6.6224999999999996</v>
      </c>
      <c r="J2">
        <v>6.8040000000000003</v>
      </c>
      <c r="K2">
        <v>6.9206000000000003</v>
      </c>
      <c r="L2">
        <v>6.9097999999999997</v>
      </c>
      <c r="M2">
        <v>6.6300999999999997</v>
      </c>
      <c r="N2">
        <v>5.9772999999999996</v>
      </c>
      <c r="O2">
        <v>4.9833999999999996</v>
      </c>
      <c r="P2">
        <v>4.0605000000000002</v>
      </c>
      <c r="Q2">
        <v>3.4318</v>
      </c>
      <c r="R2">
        <v>2.9356</v>
      </c>
      <c r="S2">
        <v>2.4821</v>
      </c>
      <c r="T2">
        <v>2.2115</v>
      </c>
      <c r="U2">
        <v>2.052</v>
      </c>
      <c r="V2">
        <v>1.9298999999999999</v>
      </c>
      <c r="W2">
        <v>1.8217000000000001</v>
      </c>
      <c r="X2">
        <v>1.7406999999999999</v>
      </c>
      <c r="Y2">
        <v>1.6780999999999999</v>
      </c>
      <c r="Z2">
        <v>1.6387</v>
      </c>
      <c r="AA2">
        <v>1.625</v>
      </c>
      <c r="AB2">
        <v>1.6185</v>
      </c>
      <c r="AC2">
        <v>1.62</v>
      </c>
      <c r="AD2">
        <v>1.6276999999999999</v>
      </c>
      <c r="AE2">
        <v>1.6372</v>
      </c>
      <c r="AF2">
        <v>1.6495</v>
      </c>
      <c r="AG2">
        <v>1.6595</v>
      </c>
      <c r="AH2">
        <v>1.6709000000000001</v>
      </c>
      <c r="AI2">
        <v>1.6794</v>
      </c>
      <c r="AJ2">
        <v>1.6899</v>
      </c>
      <c r="AK2">
        <v>1.6991000000000001</v>
      </c>
    </row>
    <row r="3" spans="1:37" x14ac:dyDescent="0.25">
      <c r="A3">
        <v>123</v>
      </c>
      <c r="B3" t="s">
        <v>5</v>
      </c>
      <c r="C3" t="s">
        <v>8</v>
      </c>
      <c r="E3">
        <v>586</v>
      </c>
      <c r="F3" t="s">
        <v>7</v>
      </c>
      <c r="G3">
        <v>5501</v>
      </c>
      <c r="H3">
        <v>6.6</v>
      </c>
      <c r="I3">
        <v>6.6</v>
      </c>
      <c r="J3">
        <v>6.6</v>
      </c>
      <c r="K3">
        <v>6.6</v>
      </c>
      <c r="L3">
        <v>6.6</v>
      </c>
      <c r="M3">
        <v>6.6</v>
      </c>
      <c r="N3">
        <v>6.444</v>
      </c>
      <c r="O3">
        <v>6.2967000000000004</v>
      </c>
      <c r="P3">
        <v>5.9625000000000004</v>
      </c>
      <c r="Q3">
        <v>5.3739999999999997</v>
      </c>
      <c r="R3">
        <v>4.7069000000000001</v>
      </c>
      <c r="S3">
        <v>4.1680999999999999</v>
      </c>
      <c r="T3">
        <v>3.7820999999999998</v>
      </c>
      <c r="U3">
        <v>3.55</v>
      </c>
      <c r="V3">
        <v>3.238</v>
      </c>
      <c r="W3">
        <v>2.9929000000000001</v>
      </c>
      <c r="X3">
        <v>2.7869999999999999</v>
      </c>
      <c r="Y3">
        <v>2.6225000000000001</v>
      </c>
      <c r="Z3">
        <v>2.4916</v>
      </c>
      <c r="AA3">
        <v>2.3706</v>
      </c>
      <c r="AB3">
        <v>2.2730000000000001</v>
      </c>
      <c r="AC3">
        <v>2.1800999999999999</v>
      </c>
      <c r="AD3">
        <v>2.1067999999999998</v>
      </c>
      <c r="AE3">
        <v>2.0346000000000002</v>
      </c>
      <c r="AF3">
        <v>1.9771000000000001</v>
      </c>
      <c r="AG3">
        <v>1.9300999999999999</v>
      </c>
      <c r="AH3">
        <v>1.8872</v>
      </c>
      <c r="AI3">
        <v>1.8563000000000001</v>
      </c>
      <c r="AJ3">
        <v>1.8299000000000001</v>
      </c>
      <c r="AK3">
        <v>1.8128</v>
      </c>
    </row>
  </sheetData>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6D433-4722-484A-B1C1-EC595DA14FF0}">
  <dimension ref="A1:FB117"/>
  <sheetViews>
    <sheetView zoomScale="73" zoomScaleNormal="73" workbookViewId="0">
      <pane xSplit="5" ySplit="1" topLeftCell="F2" activePane="bottomRight" state="frozen"/>
      <selection pane="topRight" activeCell="F1" sqref="F1"/>
      <selection pane="bottomLeft" activeCell="A2" sqref="A2"/>
      <selection pane="bottomRight" activeCell="W16" sqref="W16"/>
    </sheetView>
  </sheetViews>
  <sheetFormatPr defaultRowHeight="10.5" x14ac:dyDescent="0.25"/>
  <cols>
    <col min="3" max="3" width="17.375" customWidth="1"/>
    <col min="8" max="8" width="14" customWidth="1"/>
    <col min="9" max="14" width="11" customWidth="1"/>
    <col min="15" max="37" width="1" customWidth="1"/>
    <col min="38" max="38" width="9" customWidth="1"/>
    <col min="39" max="39" width="9.25" customWidth="1"/>
    <col min="40" max="70" width="1" customWidth="1"/>
    <col min="73" max="73" width="18" customWidth="1"/>
    <col min="74" max="78" width="11.875" customWidth="1"/>
    <col min="79" max="157" width="9.25" bestFit="1" customWidth="1"/>
    <col min="158" max="158" width="13.75" customWidth="1"/>
    <col min="264" max="270" width="11" customWidth="1"/>
    <col min="271" max="326" width="1" customWidth="1"/>
    <col min="329" max="329" width="18" customWidth="1"/>
    <col min="330" max="414" width="9.25" bestFit="1" customWidth="1"/>
    <col min="520" max="526" width="11" customWidth="1"/>
    <col min="527" max="582" width="1" customWidth="1"/>
    <col min="585" max="585" width="18" customWidth="1"/>
    <col min="586" max="670" width="9.25" bestFit="1" customWidth="1"/>
    <col min="776" max="782" width="11" customWidth="1"/>
    <col min="783" max="838" width="1" customWidth="1"/>
    <col min="841" max="841" width="18" customWidth="1"/>
    <col min="842" max="926" width="9.25" bestFit="1" customWidth="1"/>
    <col min="1032" max="1038" width="11" customWidth="1"/>
    <col min="1039" max="1094" width="1" customWidth="1"/>
    <col min="1097" max="1097" width="18" customWidth="1"/>
    <col min="1098" max="1182" width="9.25" bestFit="1" customWidth="1"/>
    <col min="1288" max="1294" width="11" customWidth="1"/>
    <col min="1295" max="1350" width="1" customWidth="1"/>
    <col min="1353" max="1353" width="18" customWidth="1"/>
    <col min="1354" max="1438" width="9.25" bestFit="1" customWidth="1"/>
    <col min="1544" max="1550" width="11" customWidth="1"/>
    <col min="1551" max="1606" width="1" customWidth="1"/>
    <col min="1609" max="1609" width="18" customWidth="1"/>
    <col min="1610" max="1694" width="9.25" bestFit="1" customWidth="1"/>
    <col min="1800" max="1806" width="11" customWidth="1"/>
    <col min="1807" max="1862" width="1" customWidth="1"/>
    <col min="1865" max="1865" width="18" customWidth="1"/>
    <col min="1866" max="1950" width="9.25" bestFit="1" customWidth="1"/>
    <col min="2056" max="2062" width="11" customWidth="1"/>
    <col min="2063" max="2118" width="1" customWidth="1"/>
    <col min="2121" max="2121" width="18" customWidth="1"/>
    <col min="2122" max="2206" width="9.25" bestFit="1" customWidth="1"/>
    <col min="2312" max="2318" width="11" customWidth="1"/>
    <col min="2319" max="2374" width="1" customWidth="1"/>
    <col min="2377" max="2377" width="18" customWidth="1"/>
    <col min="2378" max="2462" width="9.25" bestFit="1" customWidth="1"/>
    <col min="2568" max="2574" width="11" customWidth="1"/>
    <col min="2575" max="2630" width="1" customWidth="1"/>
    <col min="2633" max="2633" width="18" customWidth="1"/>
    <col min="2634" max="2718" width="9.25" bestFit="1" customWidth="1"/>
    <col min="2824" max="2830" width="11" customWidth="1"/>
    <col min="2831" max="2886" width="1" customWidth="1"/>
    <col min="2889" max="2889" width="18" customWidth="1"/>
    <col min="2890" max="2974" width="9.25" bestFit="1" customWidth="1"/>
    <col min="3080" max="3086" width="11" customWidth="1"/>
    <col min="3087" max="3142" width="1" customWidth="1"/>
    <col min="3145" max="3145" width="18" customWidth="1"/>
    <col min="3146" max="3230" width="9.25" bestFit="1" customWidth="1"/>
    <col min="3336" max="3342" width="11" customWidth="1"/>
    <col min="3343" max="3398" width="1" customWidth="1"/>
    <col min="3401" max="3401" width="18" customWidth="1"/>
    <col min="3402" max="3486" width="9.25" bestFit="1" customWidth="1"/>
    <col min="3592" max="3598" width="11" customWidth="1"/>
    <col min="3599" max="3654" width="1" customWidth="1"/>
    <col min="3657" max="3657" width="18" customWidth="1"/>
    <col min="3658" max="3742" width="9.25" bestFit="1" customWidth="1"/>
    <col min="3848" max="3854" width="11" customWidth="1"/>
    <col min="3855" max="3910" width="1" customWidth="1"/>
    <col min="3913" max="3913" width="18" customWidth="1"/>
    <col min="3914" max="3998" width="9.25" bestFit="1" customWidth="1"/>
    <col min="4104" max="4110" width="11" customWidth="1"/>
    <col min="4111" max="4166" width="1" customWidth="1"/>
    <col min="4169" max="4169" width="18" customWidth="1"/>
    <col min="4170" max="4254" width="9.25" bestFit="1" customWidth="1"/>
    <col min="4360" max="4366" width="11" customWidth="1"/>
    <col min="4367" max="4422" width="1" customWidth="1"/>
    <col min="4425" max="4425" width="18" customWidth="1"/>
    <col min="4426" max="4510" width="9.25" bestFit="1" customWidth="1"/>
    <col min="4616" max="4622" width="11" customWidth="1"/>
    <col min="4623" max="4678" width="1" customWidth="1"/>
    <col min="4681" max="4681" width="18" customWidth="1"/>
    <col min="4682" max="4766" width="9.25" bestFit="1" customWidth="1"/>
    <col min="4872" max="4878" width="11" customWidth="1"/>
    <col min="4879" max="4934" width="1" customWidth="1"/>
    <col min="4937" max="4937" width="18" customWidth="1"/>
    <col min="4938" max="5022" width="9.25" bestFit="1" customWidth="1"/>
    <col min="5128" max="5134" width="11" customWidth="1"/>
    <col min="5135" max="5190" width="1" customWidth="1"/>
    <col min="5193" max="5193" width="18" customWidth="1"/>
    <col min="5194" max="5278" width="9.25" bestFit="1" customWidth="1"/>
    <col min="5384" max="5390" width="11" customWidth="1"/>
    <col min="5391" max="5446" width="1" customWidth="1"/>
    <col min="5449" max="5449" width="18" customWidth="1"/>
    <col min="5450" max="5534" width="9.25" bestFit="1" customWidth="1"/>
    <col min="5640" max="5646" width="11" customWidth="1"/>
    <col min="5647" max="5702" width="1" customWidth="1"/>
    <col min="5705" max="5705" width="18" customWidth="1"/>
    <col min="5706" max="5790" width="9.25" bestFit="1" customWidth="1"/>
    <col min="5896" max="5902" width="11" customWidth="1"/>
    <col min="5903" max="5958" width="1" customWidth="1"/>
    <col min="5961" max="5961" width="18" customWidth="1"/>
    <col min="5962" max="6046" width="9.25" bestFit="1" customWidth="1"/>
    <col min="6152" max="6158" width="11" customWidth="1"/>
    <col min="6159" max="6214" width="1" customWidth="1"/>
    <col min="6217" max="6217" width="18" customWidth="1"/>
    <col min="6218" max="6302" width="9.25" bestFit="1" customWidth="1"/>
    <col min="6408" max="6414" width="11" customWidth="1"/>
    <col min="6415" max="6470" width="1" customWidth="1"/>
    <col min="6473" max="6473" width="18" customWidth="1"/>
    <col min="6474" max="6558" width="9.25" bestFit="1" customWidth="1"/>
    <col min="6664" max="6670" width="11" customWidth="1"/>
    <col min="6671" max="6726" width="1" customWidth="1"/>
    <col min="6729" max="6729" width="18" customWidth="1"/>
    <col min="6730" max="6814" width="9.25" bestFit="1" customWidth="1"/>
    <col min="6920" max="6926" width="11" customWidth="1"/>
    <col min="6927" max="6982" width="1" customWidth="1"/>
    <col min="6985" max="6985" width="18" customWidth="1"/>
    <col min="6986" max="7070" width="9.25" bestFit="1" customWidth="1"/>
    <col min="7176" max="7182" width="11" customWidth="1"/>
    <col min="7183" max="7238" width="1" customWidth="1"/>
    <col min="7241" max="7241" width="18" customWidth="1"/>
    <col min="7242" max="7326" width="9.25" bestFit="1" customWidth="1"/>
    <col min="7432" max="7438" width="11" customWidth="1"/>
    <col min="7439" max="7494" width="1" customWidth="1"/>
    <col min="7497" max="7497" width="18" customWidth="1"/>
    <col min="7498" max="7582" width="9.25" bestFit="1" customWidth="1"/>
    <col min="7688" max="7694" width="11" customWidth="1"/>
    <col min="7695" max="7750" width="1" customWidth="1"/>
    <col min="7753" max="7753" width="18" customWidth="1"/>
    <col min="7754" max="7838" width="9.25" bestFit="1" customWidth="1"/>
    <col min="7944" max="7950" width="11" customWidth="1"/>
    <col min="7951" max="8006" width="1" customWidth="1"/>
    <col min="8009" max="8009" width="18" customWidth="1"/>
    <col min="8010" max="8094" width="9.25" bestFit="1" customWidth="1"/>
    <col min="8200" max="8206" width="11" customWidth="1"/>
    <col min="8207" max="8262" width="1" customWidth="1"/>
    <col min="8265" max="8265" width="18" customWidth="1"/>
    <col min="8266" max="8350" width="9.25" bestFit="1" customWidth="1"/>
    <col min="8456" max="8462" width="11" customWidth="1"/>
    <col min="8463" max="8518" width="1" customWidth="1"/>
    <col min="8521" max="8521" width="18" customWidth="1"/>
    <col min="8522" max="8606" width="9.25" bestFit="1" customWidth="1"/>
    <col min="8712" max="8718" width="11" customWidth="1"/>
    <col min="8719" max="8774" width="1" customWidth="1"/>
    <col min="8777" max="8777" width="18" customWidth="1"/>
    <col min="8778" max="8862" width="9.25" bestFit="1" customWidth="1"/>
    <col min="8968" max="8974" width="11" customWidth="1"/>
    <col min="8975" max="9030" width="1" customWidth="1"/>
    <col min="9033" max="9033" width="18" customWidth="1"/>
    <col min="9034" max="9118" width="9.25" bestFit="1" customWidth="1"/>
    <col min="9224" max="9230" width="11" customWidth="1"/>
    <col min="9231" max="9286" width="1" customWidth="1"/>
    <col min="9289" max="9289" width="18" customWidth="1"/>
    <col min="9290" max="9374" width="9.25" bestFit="1" customWidth="1"/>
    <col min="9480" max="9486" width="11" customWidth="1"/>
    <col min="9487" max="9542" width="1" customWidth="1"/>
    <col min="9545" max="9545" width="18" customWidth="1"/>
    <col min="9546" max="9630" width="9.25" bestFit="1" customWidth="1"/>
    <col min="9736" max="9742" width="11" customWidth="1"/>
    <col min="9743" max="9798" width="1" customWidth="1"/>
    <col min="9801" max="9801" width="18" customWidth="1"/>
    <col min="9802" max="9886" width="9.25" bestFit="1" customWidth="1"/>
    <col min="9992" max="9998" width="11" customWidth="1"/>
    <col min="9999" max="10054" width="1" customWidth="1"/>
    <col min="10057" max="10057" width="18" customWidth="1"/>
    <col min="10058" max="10142" width="9.25" bestFit="1" customWidth="1"/>
    <col min="10248" max="10254" width="11" customWidth="1"/>
    <col min="10255" max="10310" width="1" customWidth="1"/>
    <col min="10313" max="10313" width="18" customWidth="1"/>
    <col min="10314" max="10398" width="9.25" bestFit="1" customWidth="1"/>
    <col min="10504" max="10510" width="11" customWidth="1"/>
    <col min="10511" max="10566" width="1" customWidth="1"/>
    <col min="10569" max="10569" width="18" customWidth="1"/>
    <col min="10570" max="10654" width="9.25" bestFit="1" customWidth="1"/>
    <col min="10760" max="10766" width="11" customWidth="1"/>
    <col min="10767" max="10822" width="1" customWidth="1"/>
    <col min="10825" max="10825" width="18" customWidth="1"/>
    <col min="10826" max="10910" width="9.25" bestFit="1" customWidth="1"/>
    <col min="11016" max="11022" width="11" customWidth="1"/>
    <col min="11023" max="11078" width="1" customWidth="1"/>
    <col min="11081" max="11081" width="18" customWidth="1"/>
    <col min="11082" max="11166" width="9.25" bestFit="1" customWidth="1"/>
    <col min="11272" max="11278" width="11" customWidth="1"/>
    <col min="11279" max="11334" width="1" customWidth="1"/>
    <col min="11337" max="11337" width="18" customWidth="1"/>
    <col min="11338" max="11422" width="9.25" bestFit="1" customWidth="1"/>
    <col min="11528" max="11534" width="11" customWidth="1"/>
    <col min="11535" max="11590" width="1" customWidth="1"/>
    <col min="11593" max="11593" width="18" customWidth="1"/>
    <col min="11594" max="11678" width="9.25" bestFit="1" customWidth="1"/>
    <col min="11784" max="11790" width="11" customWidth="1"/>
    <col min="11791" max="11846" width="1" customWidth="1"/>
    <col min="11849" max="11849" width="18" customWidth="1"/>
    <col min="11850" max="11934" width="9.25" bestFit="1" customWidth="1"/>
    <col min="12040" max="12046" width="11" customWidth="1"/>
    <col min="12047" max="12102" width="1" customWidth="1"/>
    <col min="12105" max="12105" width="18" customWidth="1"/>
    <col min="12106" max="12190" width="9.25" bestFit="1" customWidth="1"/>
    <col min="12296" max="12302" width="11" customWidth="1"/>
    <col min="12303" max="12358" width="1" customWidth="1"/>
    <col min="12361" max="12361" width="18" customWidth="1"/>
    <col min="12362" max="12446" width="9.25" bestFit="1" customWidth="1"/>
    <col min="12552" max="12558" width="11" customWidth="1"/>
    <col min="12559" max="12614" width="1" customWidth="1"/>
    <col min="12617" max="12617" width="18" customWidth="1"/>
    <col min="12618" max="12702" width="9.25" bestFit="1" customWidth="1"/>
    <col min="12808" max="12814" width="11" customWidth="1"/>
    <col min="12815" max="12870" width="1" customWidth="1"/>
    <col min="12873" max="12873" width="18" customWidth="1"/>
    <col min="12874" max="12958" width="9.25" bestFit="1" customWidth="1"/>
    <col min="13064" max="13070" width="11" customWidth="1"/>
    <col min="13071" max="13126" width="1" customWidth="1"/>
    <col min="13129" max="13129" width="18" customWidth="1"/>
    <col min="13130" max="13214" width="9.25" bestFit="1" customWidth="1"/>
    <col min="13320" max="13326" width="11" customWidth="1"/>
    <col min="13327" max="13382" width="1" customWidth="1"/>
    <col min="13385" max="13385" width="18" customWidth="1"/>
    <col min="13386" max="13470" width="9.25" bestFit="1" customWidth="1"/>
    <col min="13576" max="13582" width="11" customWidth="1"/>
    <col min="13583" max="13638" width="1" customWidth="1"/>
    <col min="13641" max="13641" width="18" customWidth="1"/>
    <col min="13642" max="13726" width="9.25" bestFit="1" customWidth="1"/>
    <col min="13832" max="13838" width="11" customWidth="1"/>
    <col min="13839" max="13894" width="1" customWidth="1"/>
    <col min="13897" max="13897" width="18" customWidth="1"/>
    <col min="13898" max="13982" width="9.25" bestFit="1" customWidth="1"/>
    <col min="14088" max="14094" width="11" customWidth="1"/>
    <col min="14095" max="14150" width="1" customWidth="1"/>
    <col min="14153" max="14153" width="18" customWidth="1"/>
    <col min="14154" max="14238" width="9.25" bestFit="1" customWidth="1"/>
    <col min="14344" max="14350" width="11" customWidth="1"/>
    <col min="14351" max="14406" width="1" customWidth="1"/>
    <col min="14409" max="14409" width="18" customWidth="1"/>
    <col min="14410" max="14494" width="9.25" bestFit="1" customWidth="1"/>
    <col min="14600" max="14606" width="11" customWidth="1"/>
    <col min="14607" max="14662" width="1" customWidth="1"/>
    <col min="14665" max="14665" width="18" customWidth="1"/>
    <col min="14666" max="14750" width="9.25" bestFit="1" customWidth="1"/>
    <col min="14856" max="14862" width="11" customWidth="1"/>
    <col min="14863" max="14918" width="1" customWidth="1"/>
    <col min="14921" max="14921" width="18" customWidth="1"/>
    <col min="14922" max="15006" width="9.25" bestFit="1" customWidth="1"/>
    <col min="15112" max="15118" width="11" customWidth="1"/>
    <col min="15119" max="15174" width="1" customWidth="1"/>
    <col min="15177" max="15177" width="18" customWidth="1"/>
    <col min="15178" max="15262" width="9.25" bestFit="1" customWidth="1"/>
    <col min="15368" max="15374" width="11" customWidth="1"/>
    <col min="15375" max="15430" width="1" customWidth="1"/>
    <col min="15433" max="15433" width="18" customWidth="1"/>
    <col min="15434" max="15518" width="9.25" bestFit="1" customWidth="1"/>
    <col min="15624" max="15630" width="11" customWidth="1"/>
    <col min="15631" max="15686" width="1" customWidth="1"/>
    <col min="15689" max="15689" width="18" customWidth="1"/>
    <col min="15690" max="15774" width="9.25" bestFit="1" customWidth="1"/>
    <col min="15880" max="15886" width="11" customWidth="1"/>
    <col min="15887" max="15942" width="1" customWidth="1"/>
    <col min="15945" max="15945" width="18" customWidth="1"/>
    <col min="15946" max="16030" width="9.25" bestFit="1" customWidth="1"/>
    <col min="16136" max="16142" width="11" customWidth="1"/>
    <col min="16143" max="16198" width="1" customWidth="1"/>
    <col min="16201" max="16201" width="18" customWidth="1"/>
    <col min="16202" max="16286" width="9.25" bestFit="1" customWidth="1"/>
  </cols>
  <sheetData>
    <row r="1" spans="1:158" x14ac:dyDescent="0.25">
      <c r="A1" t="s">
        <v>0</v>
      </c>
      <c r="B1" t="s">
        <v>1</v>
      </c>
      <c r="C1" t="s">
        <v>2</v>
      </c>
      <c r="D1" t="s">
        <v>3</v>
      </c>
      <c r="E1" t="s">
        <v>4</v>
      </c>
      <c r="H1">
        <v>1950</v>
      </c>
      <c r="I1">
        <v>1951</v>
      </c>
      <c r="J1">
        <v>1952</v>
      </c>
      <c r="K1">
        <v>1953</v>
      </c>
      <c r="L1">
        <v>1954</v>
      </c>
      <c r="M1">
        <v>1955</v>
      </c>
      <c r="N1">
        <v>1956</v>
      </c>
      <c r="O1">
        <v>1957</v>
      </c>
      <c r="P1">
        <v>1958</v>
      </c>
      <c r="Q1">
        <v>1959</v>
      </c>
      <c r="R1">
        <v>1960</v>
      </c>
      <c r="S1">
        <v>1961</v>
      </c>
      <c r="T1">
        <v>1962</v>
      </c>
      <c r="U1">
        <v>1963</v>
      </c>
      <c r="V1">
        <v>1964</v>
      </c>
      <c r="W1">
        <v>1965</v>
      </c>
      <c r="X1">
        <v>1966</v>
      </c>
      <c r="Y1">
        <v>1967</v>
      </c>
      <c r="Z1">
        <v>1968</v>
      </c>
      <c r="AA1">
        <v>1969</v>
      </c>
      <c r="AB1">
        <v>1970</v>
      </c>
      <c r="AC1">
        <v>1971</v>
      </c>
      <c r="AD1">
        <v>1972</v>
      </c>
      <c r="AE1">
        <v>1973</v>
      </c>
      <c r="AF1">
        <v>1974</v>
      </c>
      <c r="AG1">
        <v>1975</v>
      </c>
      <c r="AH1">
        <v>1976</v>
      </c>
      <c r="AI1">
        <v>1977</v>
      </c>
      <c r="AJ1">
        <v>1978</v>
      </c>
      <c r="AK1">
        <v>1979</v>
      </c>
      <c r="AL1">
        <v>1980</v>
      </c>
      <c r="AM1">
        <v>1981</v>
      </c>
      <c r="AN1">
        <v>1982</v>
      </c>
      <c r="AO1">
        <v>1983</v>
      </c>
      <c r="AP1">
        <v>1984</v>
      </c>
      <c r="AQ1">
        <v>1985</v>
      </c>
      <c r="AR1">
        <v>1986</v>
      </c>
      <c r="AS1">
        <v>1987</v>
      </c>
      <c r="AT1">
        <v>1988</v>
      </c>
      <c r="AU1">
        <v>1989</v>
      </c>
      <c r="AV1">
        <v>1990</v>
      </c>
      <c r="AW1">
        <v>1991</v>
      </c>
      <c r="AX1">
        <v>1992</v>
      </c>
      <c r="AY1">
        <v>1993</v>
      </c>
      <c r="AZ1">
        <v>1994</v>
      </c>
      <c r="BA1">
        <v>1995</v>
      </c>
      <c r="BB1">
        <v>1996</v>
      </c>
      <c r="BC1">
        <v>1997</v>
      </c>
      <c r="BD1">
        <v>1998</v>
      </c>
      <c r="BE1">
        <v>1999</v>
      </c>
      <c r="BF1">
        <v>2000</v>
      </c>
      <c r="BG1">
        <v>2001</v>
      </c>
      <c r="BH1">
        <v>2002</v>
      </c>
      <c r="BI1">
        <v>2003</v>
      </c>
      <c r="BJ1">
        <v>2004</v>
      </c>
      <c r="BK1">
        <v>2005</v>
      </c>
      <c r="BL1">
        <v>2006</v>
      </c>
      <c r="BM1">
        <v>2007</v>
      </c>
      <c r="BN1">
        <v>2008</v>
      </c>
      <c r="BO1">
        <v>2009</v>
      </c>
      <c r="BP1">
        <v>2010</v>
      </c>
      <c r="BQ1">
        <v>2011</v>
      </c>
      <c r="BR1">
        <v>2012</v>
      </c>
      <c r="BS1">
        <v>2013</v>
      </c>
      <c r="BT1">
        <v>2014</v>
      </c>
      <c r="BU1">
        <v>2015</v>
      </c>
      <c r="BV1">
        <v>2016</v>
      </c>
      <c r="BW1">
        <v>2017</v>
      </c>
      <c r="BX1">
        <v>2018</v>
      </c>
      <c r="BY1">
        <v>2019</v>
      </c>
      <c r="BZ1">
        <v>2020</v>
      </c>
      <c r="CA1">
        <v>2021</v>
      </c>
      <c r="CB1">
        <v>2022</v>
      </c>
      <c r="CC1">
        <v>2023</v>
      </c>
      <c r="CD1">
        <v>2024</v>
      </c>
      <c r="CE1">
        <v>2025</v>
      </c>
      <c r="CF1">
        <v>2026</v>
      </c>
      <c r="CG1">
        <v>2027</v>
      </c>
      <c r="CH1">
        <v>2028</v>
      </c>
      <c r="CI1">
        <v>2029</v>
      </c>
      <c r="CJ1">
        <v>2030</v>
      </c>
      <c r="CK1">
        <v>2031</v>
      </c>
      <c r="CL1">
        <v>2032</v>
      </c>
      <c r="CM1">
        <v>2033</v>
      </c>
      <c r="CN1">
        <v>2034</v>
      </c>
      <c r="CO1">
        <v>2035</v>
      </c>
      <c r="CP1">
        <v>2036</v>
      </c>
      <c r="CQ1">
        <v>2037</v>
      </c>
      <c r="CR1">
        <v>2038</v>
      </c>
      <c r="CS1">
        <v>2039</v>
      </c>
      <c r="CT1">
        <v>2040</v>
      </c>
      <c r="CU1">
        <v>2041</v>
      </c>
      <c r="CV1">
        <v>2042</v>
      </c>
      <c r="CW1">
        <v>2043</v>
      </c>
      <c r="CX1">
        <v>2044</v>
      </c>
      <c r="CY1">
        <v>2045</v>
      </c>
      <c r="CZ1">
        <v>2046</v>
      </c>
      <c r="DA1">
        <v>2047</v>
      </c>
      <c r="DB1">
        <v>2048</v>
      </c>
      <c r="DC1">
        <v>2049</v>
      </c>
      <c r="DD1">
        <v>2050</v>
      </c>
      <c r="DE1">
        <v>2051</v>
      </c>
      <c r="DF1">
        <v>2052</v>
      </c>
      <c r="DG1">
        <v>2053</v>
      </c>
      <c r="DH1">
        <v>2054</v>
      </c>
      <c r="DI1">
        <v>2055</v>
      </c>
      <c r="DJ1">
        <v>2056</v>
      </c>
      <c r="DK1">
        <v>2057</v>
      </c>
      <c r="DL1">
        <v>2058</v>
      </c>
      <c r="DM1">
        <v>2059</v>
      </c>
      <c r="DN1">
        <v>2060</v>
      </c>
      <c r="DO1">
        <v>2061</v>
      </c>
      <c r="DP1">
        <v>2062</v>
      </c>
      <c r="DQ1">
        <v>2063</v>
      </c>
      <c r="DR1">
        <v>2064</v>
      </c>
      <c r="DS1">
        <v>2065</v>
      </c>
      <c r="DT1">
        <v>2066</v>
      </c>
      <c r="DU1">
        <v>2067</v>
      </c>
      <c r="DV1">
        <v>2068</v>
      </c>
      <c r="DW1">
        <v>2069</v>
      </c>
      <c r="DX1">
        <v>2070</v>
      </c>
      <c r="DY1">
        <v>2071</v>
      </c>
      <c r="DZ1">
        <v>2072</v>
      </c>
      <c r="EA1">
        <v>2073</v>
      </c>
      <c r="EB1">
        <v>2074</v>
      </c>
      <c r="EC1">
        <v>2075</v>
      </c>
      <c r="ED1">
        <v>2076</v>
      </c>
      <c r="EE1">
        <v>2077</v>
      </c>
      <c r="EF1">
        <v>2078</v>
      </c>
      <c r="EG1">
        <v>2079</v>
      </c>
      <c r="EH1">
        <v>2080</v>
      </c>
      <c r="EI1">
        <v>2081</v>
      </c>
      <c r="EJ1">
        <v>2082</v>
      </c>
      <c r="EK1">
        <v>2083</v>
      </c>
      <c r="EL1">
        <v>2084</v>
      </c>
      <c r="EM1">
        <v>2085</v>
      </c>
      <c r="EN1">
        <v>2086</v>
      </c>
      <c r="EO1">
        <v>2087</v>
      </c>
      <c r="EP1">
        <v>2088</v>
      </c>
      <c r="EQ1">
        <v>2089</v>
      </c>
      <c r="ER1">
        <v>2090</v>
      </c>
      <c r="ES1">
        <v>2091</v>
      </c>
      <c r="ET1">
        <v>2092</v>
      </c>
      <c r="EU1">
        <v>2093</v>
      </c>
      <c r="EV1">
        <v>2094</v>
      </c>
      <c r="EW1">
        <v>2095</v>
      </c>
      <c r="EX1">
        <v>2096</v>
      </c>
      <c r="EY1">
        <v>2097</v>
      </c>
      <c r="EZ1">
        <v>2098</v>
      </c>
      <c r="FA1">
        <v>2099</v>
      </c>
      <c r="FB1">
        <v>2100</v>
      </c>
    </row>
    <row r="2" spans="1:158" ht="23" x14ac:dyDescent="0.25">
      <c r="A2" s="1">
        <v>118</v>
      </c>
      <c r="B2" s="2" t="s">
        <v>5</v>
      </c>
      <c r="C2" s="3" t="s">
        <v>6</v>
      </c>
      <c r="D2" s="4"/>
      <c r="E2" s="4">
        <v>50</v>
      </c>
      <c r="F2" s="2" t="s">
        <v>7</v>
      </c>
      <c r="G2" s="4">
        <v>5501</v>
      </c>
      <c r="H2" s="5">
        <v>37894.671000000002</v>
      </c>
      <c r="I2" s="5">
        <v>38706.398999999998</v>
      </c>
      <c r="J2" s="5">
        <v>39489.860999999997</v>
      </c>
      <c r="K2" s="5">
        <v>40292.411</v>
      </c>
      <c r="L2" s="5">
        <v>41149.83</v>
      </c>
      <c r="M2" s="5">
        <v>42086.305</v>
      </c>
      <c r="N2" s="5">
        <v>43113.921999999999</v>
      </c>
      <c r="O2" s="5">
        <v>44233.216999999997</v>
      </c>
      <c r="P2" s="5">
        <v>45434.542000000001</v>
      </c>
      <c r="Q2" s="5">
        <v>46700.569000000003</v>
      </c>
      <c r="R2" s="5">
        <v>48013.504999999997</v>
      </c>
      <c r="S2" s="5">
        <v>49362.834000000003</v>
      </c>
      <c r="T2" s="5">
        <v>50752.15</v>
      </c>
      <c r="U2" s="5">
        <v>52202.008000000002</v>
      </c>
      <c r="V2" s="5">
        <v>53741.720999999998</v>
      </c>
      <c r="W2" s="5">
        <v>55385.114000000001</v>
      </c>
      <c r="X2" s="5">
        <v>57157.650999999998</v>
      </c>
      <c r="Y2" s="5">
        <v>59034.25</v>
      </c>
      <c r="Z2" s="5">
        <v>60918.451999999997</v>
      </c>
      <c r="AA2" s="5">
        <v>62679.764999999999</v>
      </c>
      <c r="AB2" s="5">
        <v>64232.485999999997</v>
      </c>
      <c r="AC2" s="5">
        <v>65531.635000000002</v>
      </c>
      <c r="AD2" s="5">
        <v>66625.706000000006</v>
      </c>
      <c r="AE2" s="5">
        <v>67637.540999999997</v>
      </c>
      <c r="AF2" s="5">
        <v>68742.221999999994</v>
      </c>
      <c r="AG2" s="5">
        <v>70066.31</v>
      </c>
      <c r="AH2" s="5">
        <v>71652.385999999999</v>
      </c>
      <c r="AI2" s="5">
        <v>73463.592999999993</v>
      </c>
      <c r="AJ2" s="5">
        <v>75450.032999999996</v>
      </c>
      <c r="AK2" s="5">
        <v>77529.039999999994</v>
      </c>
      <c r="AL2" s="5">
        <v>79639.498000000007</v>
      </c>
      <c r="AM2" s="5">
        <v>81767.516000000003</v>
      </c>
      <c r="AN2" s="5">
        <v>83932.131999999998</v>
      </c>
      <c r="AO2" s="5">
        <v>86142.49</v>
      </c>
      <c r="AP2" s="5">
        <v>88416.528999999995</v>
      </c>
      <c r="AQ2" s="5">
        <v>90764.18</v>
      </c>
      <c r="AR2" s="5">
        <v>93187.592999999993</v>
      </c>
      <c r="AS2" s="5">
        <v>95671.159</v>
      </c>
      <c r="AT2" s="5">
        <v>98186.35</v>
      </c>
      <c r="AU2" s="5">
        <v>100695.496</v>
      </c>
      <c r="AV2" s="5">
        <v>103171.95699999999</v>
      </c>
      <c r="AW2" s="5">
        <v>105599.125</v>
      </c>
      <c r="AX2" s="5">
        <v>107983.708</v>
      </c>
      <c r="AY2" s="5">
        <v>110350.641</v>
      </c>
      <c r="AZ2" s="5">
        <v>112737.68399999999</v>
      </c>
      <c r="BA2" s="5">
        <v>115169.933</v>
      </c>
      <c r="BB2" s="5">
        <v>117649.927</v>
      </c>
      <c r="BC2" s="5">
        <v>120160.571</v>
      </c>
      <c r="BD2" s="5">
        <v>122682.818</v>
      </c>
      <c r="BE2" s="5">
        <v>125189.655</v>
      </c>
      <c r="BF2" s="5">
        <v>127657.86199999999</v>
      </c>
      <c r="BG2" s="5">
        <v>130088.709</v>
      </c>
      <c r="BH2" s="5">
        <v>132478.07699999999</v>
      </c>
      <c r="BI2" s="5">
        <v>134791.598</v>
      </c>
      <c r="BJ2" s="5">
        <v>136986.429</v>
      </c>
      <c r="BK2" s="5">
        <v>139035.505</v>
      </c>
      <c r="BL2" s="5">
        <v>140921.15400000001</v>
      </c>
      <c r="BM2" s="5">
        <v>142660.38099999999</v>
      </c>
      <c r="BN2" s="5">
        <v>144304.16399999999</v>
      </c>
      <c r="BO2" s="5">
        <v>145924.79500000001</v>
      </c>
      <c r="BP2" s="5">
        <v>147575.43299999999</v>
      </c>
      <c r="BQ2" s="5">
        <v>149273.13399999999</v>
      </c>
      <c r="BR2" s="5">
        <v>151005.73300000001</v>
      </c>
      <c r="BS2" s="5">
        <v>152761.413</v>
      </c>
      <c r="BT2" s="5">
        <v>154517.38500000001</v>
      </c>
      <c r="BU2" s="5">
        <v>156256.28700000001</v>
      </c>
      <c r="BV2" s="5">
        <v>157977.15100000001</v>
      </c>
      <c r="BW2" s="5">
        <v>159685.421</v>
      </c>
      <c r="BX2" s="5">
        <v>161376.71299999999</v>
      </c>
      <c r="BY2" s="5">
        <v>163046.17300000001</v>
      </c>
      <c r="BZ2" s="5">
        <v>164689.383</v>
      </c>
      <c r="CA2">
        <v>166303.49400000001</v>
      </c>
      <c r="CB2">
        <v>167885.68</v>
      </c>
      <c r="CC2">
        <v>169431.79699999999</v>
      </c>
      <c r="CD2">
        <v>170937.44399999999</v>
      </c>
      <c r="CE2">
        <v>172399.07399999999</v>
      </c>
      <c r="CF2">
        <v>173813.766</v>
      </c>
      <c r="CG2">
        <v>175180.16399999999</v>
      </c>
      <c r="CH2">
        <v>176498.329</v>
      </c>
      <c r="CI2">
        <v>177769.4</v>
      </c>
      <c r="CJ2">
        <v>178993.87</v>
      </c>
      <c r="CK2">
        <v>180171.13200000001</v>
      </c>
      <c r="CL2">
        <v>181299.54300000001</v>
      </c>
      <c r="CM2">
        <v>182377.41899999999</v>
      </c>
      <c r="CN2">
        <v>183402.76300000001</v>
      </c>
      <c r="CO2">
        <v>184374.13200000001</v>
      </c>
      <c r="CP2">
        <v>185290.677</v>
      </c>
      <c r="CQ2">
        <v>186152.46900000001</v>
      </c>
      <c r="CR2">
        <v>186960.08600000001</v>
      </c>
      <c r="CS2">
        <v>187714.58100000001</v>
      </c>
      <c r="CT2">
        <v>188416.728</v>
      </c>
      <c r="CU2">
        <v>189066.44899999999</v>
      </c>
      <c r="CV2">
        <v>189663.45699999999</v>
      </c>
      <c r="CW2">
        <v>190208.136</v>
      </c>
      <c r="CX2">
        <v>190700.981</v>
      </c>
      <c r="CY2">
        <v>191142.277</v>
      </c>
      <c r="CZ2">
        <v>191532.35200000001</v>
      </c>
      <c r="DA2">
        <v>191871.02499999999</v>
      </c>
      <c r="DB2">
        <v>192157.30600000001</v>
      </c>
      <c r="DC2">
        <v>192389.84899999999</v>
      </c>
      <c r="DD2">
        <v>192567.77900000001</v>
      </c>
      <c r="DE2">
        <v>192690.99100000001</v>
      </c>
      <c r="DF2">
        <v>192760.02499999999</v>
      </c>
      <c r="DG2">
        <v>192775.45</v>
      </c>
      <c r="DH2">
        <v>192738.073</v>
      </c>
      <c r="DI2">
        <v>192648.70199999999</v>
      </c>
      <c r="DJ2">
        <v>192507.883</v>
      </c>
      <c r="DK2">
        <v>192316.133</v>
      </c>
      <c r="DL2">
        <v>192074.15599999999</v>
      </c>
      <c r="DM2">
        <v>191782.75899999999</v>
      </c>
      <c r="DN2">
        <v>191442.78</v>
      </c>
      <c r="DO2">
        <v>191055.07500000001</v>
      </c>
      <c r="DP2">
        <v>190620.63699999999</v>
      </c>
      <c r="DQ2">
        <v>190140.66</v>
      </c>
      <c r="DR2">
        <v>189616.46799999999</v>
      </c>
      <c r="DS2">
        <v>189049.33900000001</v>
      </c>
      <c r="DT2">
        <v>188440.359</v>
      </c>
      <c r="DU2">
        <v>187790.62100000001</v>
      </c>
      <c r="DV2">
        <v>187101.49299999999</v>
      </c>
      <c r="DW2">
        <v>186374.39</v>
      </c>
      <c r="DX2">
        <v>185610.64799999999</v>
      </c>
      <c r="DY2">
        <v>184811.53400000001</v>
      </c>
      <c r="DZ2">
        <v>183978.09899999999</v>
      </c>
      <c r="EA2">
        <v>183111.361</v>
      </c>
      <c r="EB2">
        <v>182212.228</v>
      </c>
      <c r="EC2">
        <v>181281.71100000001</v>
      </c>
      <c r="ED2">
        <v>180320.90900000001</v>
      </c>
      <c r="EE2">
        <v>179331.03</v>
      </c>
      <c r="EF2">
        <v>178313.24799999999</v>
      </c>
      <c r="EG2">
        <v>177268.761</v>
      </c>
      <c r="EH2">
        <v>176198.774</v>
      </c>
      <c r="EI2">
        <v>175104.554</v>
      </c>
      <c r="EJ2">
        <v>173987.283</v>
      </c>
      <c r="EK2">
        <v>172847.91099999999</v>
      </c>
      <c r="EL2">
        <v>171687.35</v>
      </c>
      <c r="EM2">
        <v>170506.62899999999</v>
      </c>
      <c r="EN2">
        <v>169306.90299999999</v>
      </c>
      <c r="EO2">
        <v>168089.62700000001</v>
      </c>
      <c r="EP2">
        <v>166856.595</v>
      </c>
      <c r="EQ2">
        <v>165609.78200000001</v>
      </c>
      <c r="ER2">
        <v>164351.024</v>
      </c>
      <c r="ES2">
        <v>163081.80799999999</v>
      </c>
      <c r="ET2">
        <v>161803.42300000001</v>
      </c>
      <c r="EU2">
        <v>160517.00200000001</v>
      </c>
      <c r="EV2">
        <v>159223.639</v>
      </c>
      <c r="EW2">
        <v>157924.51699999999</v>
      </c>
      <c r="EX2">
        <v>156620.93100000001</v>
      </c>
      <c r="EY2">
        <v>155314.32699999999</v>
      </c>
      <c r="EZ2">
        <v>154006.29800000001</v>
      </c>
      <c r="FA2">
        <v>152698.57399999999</v>
      </c>
      <c r="FB2">
        <v>151393.01800000001</v>
      </c>
    </row>
    <row r="3" spans="1:158" ht="11.5" x14ac:dyDescent="0.25">
      <c r="A3" s="1">
        <v>124</v>
      </c>
      <c r="B3" s="2" t="s">
        <v>5</v>
      </c>
      <c r="C3" s="3" t="s">
        <v>8</v>
      </c>
      <c r="D3" s="4"/>
      <c r="E3" s="4">
        <v>586</v>
      </c>
      <c r="F3" s="2" t="s">
        <v>7</v>
      </c>
      <c r="G3" s="4">
        <v>5501</v>
      </c>
      <c r="H3" s="5">
        <v>37542.370000000003</v>
      </c>
      <c r="I3" s="5">
        <v>37992.883999999998</v>
      </c>
      <c r="J3" s="5">
        <v>38516.514000000003</v>
      </c>
      <c r="K3" s="5">
        <v>39109.089999999997</v>
      </c>
      <c r="L3" s="5">
        <v>39767.169000000002</v>
      </c>
      <c r="M3" s="5">
        <v>40488.031999999999</v>
      </c>
      <c r="N3" s="5">
        <v>41269.720999999998</v>
      </c>
      <c r="O3" s="5">
        <v>42111.010999999999</v>
      </c>
      <c r="P3" s="5">
        <v>43011.324000000001</v>
      </c>
      <c r="Q3" s="5">
        <v>43970.559999999998</v>
      </c>
      <c r="R3" s="5">
        <v>44988.69</v>
      </c>
      <c r="S3" s="5">
        <v>46065.228999999999</v>
      </c>
      <c r="T3" s="5">
        <v>47198.885999999999</v>
      </c>
      <c r="U3" s="5">
        <v>48387.292999999998</v>
      </c>
      <c r="V3" s="5">
        <v>49627.623</v>
      </c>
      <c r="W3" s="5">
        <v>50917.974999999999</v>
      </c>
      <c r="X3" s="5">
        <v>52260.182999999997</v>
      </c>
      <c r="Y3" s="5">
        <v>53655.783000000003</v>
      </c>
      <c r="Z3" s="5">
        <v>55102.69</v>
      </c>
      <c r="AA3" s="5">
        <v>56598.148000000001</v>
      </c>
      <c r="AB3" s="5">
        <v>58142.061999999998</v>
      </c>
      <c r="AC3" s="5">
        <v>59734.478999999999</v>
      </c>
      <c r="AD3" s="5">
        <v>61381.982000000004</v>
      </c>
      <c r="AE3" s="5">
        <v>63099.404000000002</v>
      </c>
      <c r="AF3" s="5">
        <v>64905.995999999999</v>
      </c>
      <c r="AG3" s="5">
        <v>66816.875</v>
      </c>
      <c r="AH3" s="5">
        <v>68834.323999999993</v>
      </c>
      <c r="AI3" s="5">
        <v>70958.168000000005</v>
      </c>
      <c r="AJ3" s="5">
        <v>73197.254000000001</v>
      </c>
      <c r="AK3" s="5">
        <v>75561.127999999997</v>
      </c>
      <c r="AL3" s="5">
        <v>78054.346000000005</v>
      </c>
      <c r="AM3" s="5">
        <v>80680.460999999996</v>
      </c>
      <c r="AN3" s="5">
        <v>83431.596999999994</v>
      </c>
      <c r="AO3" s="5">
        <v>86285.936000000002</v>
      </c>
      <c r="AP3" s="5">
        <v>89213.707999999999</v>
      </c>
      <c r="AQ3" s="5">
        <v>92191.505000000005</v>
      </c>
      <c r="AR3" s="5">
        <v>95215.375</v>
      </c>
      <c r="AS3" s="5">
        <v>98285.762000000002</v>
      </c>
      <c r="AT3" s="5">
        <v>101389.603</v>
      </c>
      <c r="AU3" s="5">
        <v>104512.874</v>
      </c>
      <c r="AV3" s="5">
        <v>107647.91800000001</v>
      </c>
      <c r="AW3" s="5">
        <v>110778.655</v>
      </c>
      <c r="AX3" s="5">
        <v>113911.126</v>
      </c>
      <c r="AY3" s="5">
        <v>117086.68</v>
      </c>
      <c r="AZ3" s="5">
        <v>120362.764</v>
      </c>
      <c r="BA3" s="5">
        <v>123776.83500000001</v>
      </c>
      <c r="BB3" s="5">
        <v>127349.29300000001</v>
      </c>
      <c r="BC3" s="5">
        <v>131057.432</v>
      </c>
      <c r="BD3" s="5">
        <v>134843.23300000001</v>
      </c>
      <c r="BE3" s="5">
        <v>138624.625</v>
      </c>
      <c r="BF3" s="5">
        <v>142343.58300000001</v>
      </c>
      <c r="BG3" s="5">
        <v>145978.408</v>
      </c>
      <c r="BH3" s="5">
        <v>149549.69500000001</v>
      </c>
      <c r="BI3" s="5">
        <v>153093.37100000001</v>
      </c>
      <c r="BJ3" s="5">
        <v>156664.698</v>
      </c>
      <c r="BK3" s="5">
        <v>160304.00700000001</v>
      </c>
      <c r="BL3" s="5">
        <v>164022.62599999999</v>
      </c>
      <c r="BM3" s="5">
        <v>167808.106</v>
      </c>
      <c r="BN3" s="5">
        <v>171648.984</v>
      </c>
      <c r="BO3" s="5">
        <v>175525.61</v>
      </c>
      <c r="BP3" s="5">
        <v>179424.64300000001</v>
      </c>
      <c r="BQ3" s="5">
        <v>183340.16800000001</v>
      </c>
      <c r="BR3" s="5">
        <v>187280.125</v>
      </c>
      <c r="BS3" s="5">
        <v>191260.799</v>
      </c>
      <c r="BT3" s="5">
        <v>195305.01199999999</v>
      </c>
      <c r="BU3" s="5">
        <v>199426.95300000001</v>
      </c>
      <c r="BV3" s="5">
        <v>203631.356</v>
      </c>
      <c r="BW3" s="5">
        <v>207906.21</v>
      </c>
      <c r="BX3" s="5">
        <v>212228.288</v>
      </c>
      <c r="BY3" s="5">
        <v>216565.31700000001</v>
      </c>
      <c r="BZ3" s="5">
        <v>220892.33100000001</v>
      </c>
      <c r="CA3">
        <v>225199.929</v>
      </c>
      <c r="CB3">
        <v>229488.99600000001</v>
      </c>
      <c r="CC3">
        <v>233757.25700000001</v>
      </c>
      <c r="CD3">
        <v>238005.63200000001</v>
      </c>
      <c r="CE3">
        <v>242234.05900000001</v>
      </c>
      <c r="CF3">
        <v>246439.28700000001</v>
      </c>
      <c r="CG3">
        <v>250616.68100000001</v>
      </c>
      <c r="CH3">
        <v>254763.723</v>
      </c>
      <c r="CI3">
        <v>258878.228</v>
      </c>
      <c r="CJ3">
        <v>262958.79700000002</v>
      </c>
      <c r="CK3">
        <v>267003.45199999999</v>
      </c>
      <c r="CL3">
        <v>271012.33</v>
      </c>
      <c r="CM3">
        <v>274988.81300000002</v>
      </c>
      <c r="CN3">
        <v>278937.96600000001</v>
      </c>
      <c r="CO3">
        <v>282863.44</v>
      </c>
      <c r="CP3">
        <v>286764.62699999998</v>
      </c>
      <c r="CQ3">
        <v>290640.06900000002</v>
      </c>
      <c r="CR3">
        <v>294491.53899999999</v>
      </c>
      <c r="CS3">
        <v>298321.10200000001</v>
      </c>
      <c r="CT3">
        <v>302129.18599999999</v>
      </c>
      <c r="CU3">
        <v>305915.42200000002</v>
      </c>
      <c r="CV3">
        <v>309676.05099999998</v>
      </c>
      <c r="CW3">
        <v>313403.75199999998</v>
      </c>
      <c r="CX3">
        <v>317088.95699999999</v>
      </c>
      <c r="CY3">
        <v>320723.64899999998</v>
      </c>
      <c r="CZ3">
        <v>324303.42200000002</v>
      </c>
      <c r="DA3">
        <v>327825.90100000001</v>
      </c>
      <c r="DB3">
        <v>331287.29300000001</v>
      </c>
      <c r="DC3">
        <v>334684.20400000003</v>
      </c>
      <c r="DD3">
        <v>338013.19400000002</v>
      </c>
      <c r="DE3">
        <v>341271.80499999999</v>
      </c>
      <c r="DF3">
        <v>344456.522</v>
      </c>
      <c r="DG3">
        <v>347561.77100000001</v>
      </c>
      <c r="DH3">
        <v>350581.31699999998</v>
      </c>
      <c r="DI3">
        <v>353510.57199999999</v>
      </c>
      <c r="DJ3">
        <v>356346.45699999999</v>
      </c>
      <c r="DK3">
        <v>359089.09299999999</v>
      </c>
      <c r="DL3">
        <v>361741.326</v>
      </c>
      <c r="DM3">
        <v>364307.9</v>
      </c>
      <c r="DN3">
        <v>366792.37400000001</v>
      </c>
      <c r="DO3">
        <v>369195.54399999999</v>
      </c>
      <c r="DP3">
        <v>371516.31099999999</v>
      </c>
      <c r="DQ3">
        <v>373754.20699999999</v>
      </c>
      <c r="DR3">
        <v>375908.30599999998</v>
      </c>
      <c r="DS3">
        <v>377978.14199999999</v>
      </c>
      <c r="DT3">
        <v>379963.84899999999</v>
      </c>
      <c r="DU3">
        <v>381866.51199999999</v>
      </c>
      <c r="DV3">
        <v>383687.783</v>
      </c>
      <c r="DW3">
        <v>385429.77799999999</v>
      </c>
      <c r="DX3">
        <v>387094.15500000003</v>
      </c>
      <c r="DY3">
        <v>388681.67</v>
      </c>
      <c r="DZ3">
        <v>390192.41499999998</v>
      </c>
      <c r="EA3">
        <v>391626.54200000002</v>
      </c>
      <c r="EB3">
        <v>392983.95799999998</v>
      </c>
      <c r="EC3">
        <v>394264.62800000003</v>
      </c>
      <c r="ED3">
        <v>395469.30300000001</v>
      </c>
      <c r="EE3">
        <v>396598.39</v>
      </c>
      <c r="EF3">
        <v>397651.11099999998</v>
      </c>
      <c r="EG3">
        <v>398626.288</v>
      </c>
      <c r="EH3">
        <v>399523.34700000001</v>
      </c>
      <c r="EI3">
        <v>400342.40700000001</v>
      </c>
      <c r="EJ3">
        <v>401084.70799999998</v>
      </c>
      <c r="EK3">
        <v>401752.32500000001</v>
      </c>
      <c r="EL3">
        <v>402348.00400000002</v>
      </c>
      <c r="EM3">
        <v>402874</v>
      </c>
      <c r="EN3">
        <v>403331.80900000001</v>
      </c>
      <c r="EO3">
        <v>403722.05099999998</v>
      </c>
      <c r="EP3">
        <v>404045.15600000002</v>
      </c>
      <c r="EQ3">
        <v>404301.21299999999</v>
      </c>
      <c r="ER3">
        <v>404490.72200000001</v>
      </c>
      <c r="ES3">
        <v>404614.83299999998</v>
      </c>
      <c r="ET3">
        <v>404675.24099999998</v>
      </c>
      <c r="EU3">
        <v>404673.99200000003</v>
      </c>
      <c r="EV3">
        <v>404613.26699999999</v>
      </c>
      <c r="EW3">
        <v>404495.15700000001</v>
      </c>
      <c r="EX3">
        <v>404321.571</v>
      </c>
      <c r="EY3">
        <v>404094.18400000001</v>
      </c>
      <c r="EZ3">
        <v>403814.48200000002</v>
      </c>
      <c r="FA3">
        <v>403483.685</v>
      </c>
      <c r="FB3">
        <v>403102.82699999999</v>
      </c>
    </row>
    <row r="10" spans="1:158" x14ac:dyDescent="0.25">
      <c r="BU10">
        <v>182201.962</v>
      </c>
      <c r="BV10">
        <v>187162.663</v>
      </c>
      <c r="BW10">
        <v>192264.78200000001</v>
      </c>
      <c r="BX10">
        <v>197505.66200000001</v>
      </c>
      <c r="BY10">
        <v>202880.64499999999</v>
      </c>
      <c r="BZ10">
        <v>208386.64600000001</v>
      </c>
      <c r="CA10">
        <v>214022.03700000001</v>
      </c>
      <c r="CB10">
        <v>219788.91099999999</v>
      </c>
      <c r="CC10">
        <v>225692.133</v>
      </c>
      <c r="CD10">
        <v>231738.43900000001</v>
      </c>
      <c r="CE10">
        <v>237931.99</v>
      </c>
      <c r="CF10">
        <v>244275.24600000001</v>
      </c>
      <c r="CG10">
        <v>250764.856</v>
      </c>
      <c r="CH10">
        <v>257392.084</v>
      </c>
      <c r="CI10">
        <v>264144.79399999999</v>
      </c>
      <c r="CJ10">
        <v>271014.31900000002</v>
      </c>
      <c r="CK10">
        <v>277997.27899999998</v>
      </c>
      <c r="CL10">
        <v>285096.31</v>
      </c>
      <c r="CM10">
        <v>292316.12699999998</v>
      </c>
      <c r="CN10">
        <v>299664.19699999999</v>
      </c>
      <c r="CO10">
        <v>307145.98599999998</v>
      </c>
      <c r="CP10">
        <v>314762.33500000002</v>
      </c>
      <c r="CQ10">
        <v>322511.37300000002</v>
      </c>
      <c r="CR10">
        <v>330392.64399999997</v>
      </c>
      <c r="CS10">
        <v>338405.033</v>
      </c>
      <c r="CT10">
        <v>346547.55900000001</v>
      </c>
      <c r="CU10">
        <v>354820.23</v>
      </c>
      <c r="CV10">
        <v>363222.96500000003</v>
      </c>
      <c r="CW10">
        <v>371754.47100000002</v>
      </c>
      <c r="CX10">
        <v>380413.08899999998</v>
      </c>
      <c r="CY10">
        <v>389197.46299999999</v>
      </c>
      <c r="CZ10">
        <v>398106.60100000002</v>
      </c>
      <c r="DA10">
        <v>407140.15500000003</v>
      </c>
      <c r="DB10">
        <v>416298.17</v>
      </c>
      <c r="DC10">
        <v>425581.00400000002</v>
      </c>
      <c r="DD10">
        <v>434988.63199999998</v>
      </c>
      <c r="DE10">
        <v>444519.962</v>
      </c>
      <c r="DF10">
        <v>454173.66399999999</v>
      </c>
      <c r="DG10">
        <v>463949.10399999999</v>
      </c>
      <c r="DH10">
        <v>473845.66499999998</v>
      </c>
      <c r="DI10">
        <v>483862.27500000002</v>
      </c>
      <c r="DJ10">
        <v>493998.23800000001</v>
      </c>
      <c r="DK10">
        <v>504251.48100000003</v>
      </c>
      <c r="DL10">
        <v>514617.82900000003</v>
      </c>
      <c r="DM10">
        <v>525092.1</v>
      </c>
      <c r="DN10">
        <v>535670.20400000003</v>
      </c>
      <c r="DO10">
        <v>546349.43400000001</v>
      </c>
      <c r="DP10">
        <v>557129.17000000004</v>
      </c>
      <c r="DQ10">
        <v>568009.94900000002</v>
      </c>
      <c r="DR10">
        <v>578993.35199999996</v>
      </c>
      <c r="DS10">
        <v>590080.04799999995</v>
      </c>
      <c r="DT10">
        <v>601268.74100000004</v>
      </c>
      <c r="DU10">
        <v>612556.91399999999</v>
      </c>
      <c r="DV10">
        <v>623942.49199999997</v>
      </c>
      <c r="DW10">
        <v>635423.02899999998</v>
      </c>
      <c r="DX10">
        <v>646996.07700000005</v>
      </c>
      <c r="DY10">
        <v>658659.40500000003</v>
      </c>
      <c r="DZ10">
        <v>670410.82299999997</v>
      </c>
      <c r="EA10">
        <v>682247.83700000006</v>
      </c>
      <c r="EB10">
        <v>694167.83700000006</v>
      </c>
      <c r="EC10">
        <v>706168.06400000001</v>
      </c>
      <c r="ED10">
        <v>718246.43799999997</v>
      </c>
      <c r="EE10">
        <v>730400.07200000004</v>
      </c>
      <c r="EF10">
        <v>742624.42700000003</v>
      </c>
      <c r="EG10">
        <v>754914.29</v>
      </c>
      <c r="EH10">
        <v>767265.348</v>
      </c>
      <c r="EI10">
        <v>779673.54299999995</v>
      </c>
      <c r="EJ10">
        <v>792137.10699999996</v>
      </c>
      <c r="EK10">
        <v>804656.76100000006</v>
      </c>
      <c r="EL10">
        <v>817234.61300000001</v>
      </c>
      <c r="EM10">
        <v>829871.14</v>
      </c>
      <c r="EN10">
        <v>842565.92700000003</v>
      </c>
      <c r="EO10">
        <v>855314.59499999997</v>
      </c>
      <c r="EP10">
        <v>868108.91899999999</v>
      </c>
      <c r="EQ10">
        <v>880938.375</v>
      </c>
      <c r="ER10">
        <v>893795.11499999999</v>
      </c>
      <c r="ES10">
        <v>906675.66099999996</v>
      </c>
      <c r="ET10">
        <v>919580.304</v>
      </c>
      <c r="EU10">
        <v>932511.71499999997</v>
      </c>
      <c r="EV10">
        <v>945473.34699999995</v>
      </c>
      <c r="EW10">
        <v>958467.95200000005</v>
      </c>
      <c r="EX10">
        <v>971497.07700000005</v>
      </c>
      <c r="EY10">
        <v>984560.76399999997</v>
      </c>
      <c r="EZ10">
        <v>997657.46100000001</v>
      </c>
      <c r="FA10">
        <v>1010784.108</v>
      </c>
      <c r="FB10">
        <v>1023936.144</v>
      </c>
    </row>
    <row r="11" spans="1:158" x14ac:dyDescent="0.25">
      <c r="BU11">
        <v>182201.962</v>
      </c>
      <c r="BV11">
        <v>186812.46</v>
      </c>
      <c r="BW11">
        <v>191407.08499999999</v>
      </c>
      <c r="BX11">
        <v>196000.00899999999</v>
      </c>
      <c r="BY11">
        <v>200616.46400000001</v>
      </c>
      <c r="BZ11">
        <v>205275.30499999999</v>
      </c>
      <c r="CA11">
        <v>209979.361</v>
      </c>
      <c r="CB11">
        <v>214722.51300000001</v>
      </c>
      <c r="CC11">
        <v>219504.86499999999</v>
      </c>
      <c r="CD11">
        <v>224325.12</v>
      </c>
      <c r="CE11">
        <v>229183.37899999999</v>
      </c>
      <c r="CF11">
        <v>234079.035</v>
      </c>
      <c r="CG11">
        <v>239016.13500000001</v>
      </c>
      <c r="CH11">
        <v>244004.72899999999</v>
      </c>
      <c r="CI11">
        <v>249057.76699999999</v>
      </c>
      <c r="CJ11">
        <v>254183.88399999999</v>
      </c>
      <c r="CK11">
        <v>259385.19200000001</v>
      </c>
      <c r="CL11">
        <v>264657.03399999999</v>
      </c>
      <c r="CM11">
        <v>269992.41100000002</v>
      </c>
      <c r="CN11">
        <v>275380.94199999998</v>
      </c>
      <c r="CO11">
        <v>280813.33100000001</v>
      </c>
      <c r="CP11">
        <v>286285.64899999998</v>
      </c>
      <c r="CQ11">
        <v>291794.3</v>
      </c>
      <c r="CR11">
        <v>297330.26</v>
      </c>
      <c r="CS11">
        <v>302883.17499999999</v>
      </c>
      <c r="CT11">
        <v>308443.99599999998</v>
      </c>
      <c r="CU11">
        <v>314006.79499999998</v>
      </c>
      <c r="CV11">
        <v>319567.065</v>
      </c>
      <c r="CW11">
        <v>325119.06</v>
      </c>
      <c r="CX11">
        <v>330657.36300000001</v>
      </c>
      <c r="CY11">
        <v>336177.12400000001</v>
      </c>
      <c r="CZ11">
        <v>341673.66399999999</v>
      </c>
      <c r="DA11">
        <v>347143.30300000001</v>
      </c>
      <c r="DB11">
        <v>352583.69099999999</v>
      </c>
      <c r="DC11">
        <v>357993.30099999998</v>
      </c>
      <c r="DD11">
        <v>363370.435</v>
      </c>
      <c r="DE11">
        <v>368712.00799999997</v>
      </c>
      <c r="DF11">
        <v>374015.13900000002</v>
      </c>
      <c r="DG11">
        <v>379278.70400000003</v>
      </c>
      <c r="DH11">
        <v>384502.11</v>
      </c>
      <c r="DI11">
        <v>389684.22100000002</v>
      </c>
      <c r="DJ11">
        <v>394823.26699999999</v>
      </c>
      <c r="DK11">
        <v>399916.38500000001</v>
      </c>
      <c r="DL11">
        <v>404960.033</v>
      </c>
      <c r="DM11">
        <v>409950.11300000001</v>
      </c>
      <c r="DN11">
        <v>414883.08199999999</v>
      </c>
      <c r="DO11">
        <v>419755.772</v>
      </c>
      <c r="DP11">
        <v>424566.342</v>
      </c>
      <c r="DQ11">
        <v>429314.13799999998</v>
      </c>
      <c r="DR11">
        <v>433999.234</v>
      </c>
      <c r="DS11">
        <v>438620.80599999998</v>
      </c>
      <c r="DT11">
        <v>443176.609</v>
      </c>
      <c r="DU11">
        <v>447662.95</v>
      </c>
      <c r="DV11">
        <v>452075.696</v>
      </c>
      <c r="DW11">
        <v>456410.03100000002</v>
      </c>
      <c r="DX11">
        <v>460661.44699999999</v>
      </c>
      <c r="DY11">
        <v>464826.71600000001</v>
      </c>
      <c r="DZ11">
        <v>468902.73499999999</v>
      </c>
      <c r="EA11">
        <v>472885.22</v>
      </c>
      <c r="EB11">
        <v>476769.65</v>
      </c>
      <c r="EC11">
        <v>480551.88</v>
      </c>
      <c r="ED11">
        <v>484229.51</v>
      </c>
      <c r="EE11">
        <v>487799.826</v>
      </c>
      <c r="EF11">
        <v>491258.21500000003</v>
      </c>
      <c r="EG11">
        <v>494599.63400000002</v>
      </c>
      <c r="EH11">
        <v>497820.375</v>
      </c>
      <c r="EI11">
        <v>500917.32400000002</v>
      </c>
      <c r="EJ11">
        <v>503890.30900000001</v>
      </c>
      <c r="EK11">
        <v>506742.348</v>
      </c>
      <c r="EL11">
        <v>509478.37900000002</v>
      </c>
      <c r="EM11">
        <v>512101.78</v>
      </c>
      <c r="EN11">
        <v>514614.266</v>
      </c>
      <c r="EO11">
        <v>517014.065</v>
      </c>
      <c r="EP11">
        <v>519297.05499999999</v>
      </c>
      <c r="EQ11">
        <v>521457.39899999998</v>
      </c>
      <c r="ER11">
        <v>523491.48100000003</v>
      </c>
      <c r="ES11">
        <v>525399.23699999996</v>
      </c>
      <c r="ET11">
        <v>527183.68700000003</v>
      </c>
      <c r="EU11">
        <v>528849.82799999998</v>
      </c>
      <c r="EV11">
        <v>530403.38500000001</v>
      </c>
      <c r="EW11">
        <v>531849.62899999996</v>
      </c>
      <c r="EX11">
        <v>533192.97900000005</v>
      </c>
      <c r="EY11">
        <v>534436.77300000004</v>
      </c>
      <c r="EZ11">
        <v>535583.18599999999</v>
      </c>
      <c r="FA11">
        <v>536633.30799999996</v>
      </c>
      <c r="FB11">
        <v>537587.14800000004</v>
      </c>
    </row>
    <row r="13" spans="1:158" x14ac:dyDescent="0.25">
      <c r="BU13" s="6" t="e">
        <f>#REF!</f>
        <v>#REF!</v>
      </c>
      <c r="BV13" t="e">
        <f t="shared" ref="BV13:EG13" si="0">(BV1-$BU1)/85*($FB13-$BU13)+$BU13</f>
        <v>#REF!</v>
      </c>
      <c r="BW13" t="e">
        <f t="shared" si="0"/>
        <v>#REF!</v>
      </c>
      <c r="BX13" t="e">
        <f t="shared" si="0"/>
        <v>#REF!</v>
      </c>
      <c r="BY13" t="e">
        <f t="shared" si="0"/>
        <v>#REF!</v>
      </c>
      <c r="BZ13" t="e">
        <f t="shared" si="0"/>
        <v>#REF!</v>
      </c>
      <c r="CA13" t="e">
        <f t="shared" si="0"/>
        <v>#REF!</v>
      </c>
      <c r="CB13" t="e">
        <f t="shared" si="0"/>
        <v>#REF!</v>
      </c>
      <c r="CC13" t="e">
        <f t="shared" si="0"/>
        <v>#REF!</v>
      </c>
      <c r="CD13" t="e">
        <f t="shared" si="0"/>
        <v>#REF!</v>
      </c>
      <c r="CE13" t="e">
        <f t="shared" si="0"/>
        <v>#REF!</v>
      </c>
      <c r="CF13" t="e">
        <f t="shared" si="0"/>
        <v>#REF!</v>
      </c>
      <c r="CG13" t="e">
        <f t="shared" si="0"/>
        <v>#REF!</v>
      </c>
      <c r="CH13" t="e">
        <f t="shared" si="0"/>
        <v>#REF!</v>
      </c>
      <c r="CI13" t="e">
        <f t="shared" si="0"/>
        <v>#REF!</v>
      </c>
      <c r="CJ13" t="e">
        <f t="shared" si="0"/>
        <v>#REF!</v>
      </c>
      <c r="CK13" t="e">
        <f t="shared" si="0"/>
        <v>#REF!</v>
      </c>
      <c r="CL13" t="e">
        <f t="shared" si="0"/>
        <v>#REF!</v>
      </c>
      <c r="CM13" t="e">
        <f t="shared" si="0"/>
        <v>#REF!</v>
      </c>
      <c r="CN13" t="e">
        <f t="shared" si="0"/>
        <v>#REF!</v>
      </c>
      <c r="CO13" t="e">
        <f t="shared" si="0"/>
        <v>#REF!</v>
      </c>
      <c r="CP13" t="e">
        <f t="shared" si="0"/>
        <v>#REF!</v>
      </c>
      <c r="CQ13" t="e">
        <f t="shared" si="0"/>
        <v>#REF!</v>
      </c>
      <c r="CR13" t="e">
        <f t="shared" si="0"/>
        <v>#REF!</v>
      </c>
      <c r="CS13" t="e">
        <f t="shared" si="0"/>
        <v>#REF!</v>
      </c>
      <c r="CT13" t="e">
        <f t="shared" si="0"/>
        <v>#REF!</v>
      </c>
      <c r="CU13" t="e">
        <f t="shared" si="0"/>
        <v>#REF!</v>
      </c>
      <c r="CV13" t="e">
        <f t="shared" si="0"/>
        <v>#REF!</v>
      </c>
      <c r="CW13" t="e">
        <f t="shared" si="0"/>
        <v>#REF!</v>
      </c>
      <c r="CX13" t="e">
        <f t="shared" si="0"/>
        <v>#REF!</v>
      </c>
      <c r="CY13" t="e">
        <f t="shared" si="0"/>
        <v>#REF!</v>
      </c>
      <c r="CZ13" t="e">
        <f t="shared" si="0"/>
        <v>#REF!</v>
      </c>
      <c r="DA13" t="e">
        <f t="shared" si="0"/>
        <v>#REF!</v>
      </c>
      <c r="DB13" t="e">
        <f t="shared" si="0"/>
        <v>#REF!</v>
      </c>
      <c r="DC13" t="e">
        <f t="shared" si="0"/>
        <v>#REF!</v>
      </c>
      <c r="DD13" t="e">
        <f t="shared" si="0"/>
        <v>#REF!</v>
      </c>
      <c r="DE13" t="e">
        <f t="shared" si="0"/>
        <v>#REF!</v>
      </c>
      <c r="DF13" t="e">
        <f t="shared" si="0"/>
        <v>#REF!</v>
      </c>
      <c r="DG13" t="e">
        <f t="shared" si="0"/>
        <v>#REF!</v>
      </c>
      <c r="DH13" t="e">
        <f t="shared" si="0"/>
        <v>#REF!</v>
      </c>
      <c r="DI13" t="e">
        <f t="shared" si="0"/>
        <v>#REF!</v>
      </c>
      <c r="DJ13" t="e">
        <f t="shared" si="0"/>
        <v>#REF!</v>
      </c>
      <c r="DK13" t="e">
        <f t="shared" si="0"/>
        <v>#REF!</v>
      </c>
      <c r="DL13" t="e">
        <f t="shared" si="0"/>
        <v>#REF!</v>
      </c>
      <c r="DM13" t="e">
        <f t="shared" si="0"/>
        <v>#REF!</v>
      </c>
      <c r="DN13" t="e">
        <f t="shared" si="0"/>
        <v>#REF!</v>
      </c>
      <c r="DO13" t="e">
        <f t="shared" si="0"/>
        <v>#REF!</v>
      </c>
      <c r="DP13" t="e">
        <f t="shared" si="0"/>
        <v>#REF!</v>
      </c>
      <c r="DQ13" t="e">
        <f t="shared" si="0"/>
        <v>#REF!</v>
      </c>
      <c r="DR13" t="e">
        <f t="shared" si="0"/>
        <v>#REF!</v>
      </c>
      <c r="DS13" t="e">
        <f t="shared" si="0"/>
        <v>#REF!</v>
      </c>
      <c r="DT13" t="e">
        <f t="shared" si="0"/>
        <v>#REF!</v>
      </c>
      <c r="DU13" t="e">
        <f t="shared" si="0"/>
        <v>#REF!</v>
      </c>
      <c r="DV13" t="e">
        <f t="shared" si="0"/>
        <v>#REF!</v>
      </c>
      <c r="DW13" t="e">
        <f t="shared" si="0"/>
        <v>#REF!</v>
      </c>
      <c r="DX13" t="e">
        <f t="shared" si="0"/>
        <v>#REF!</v>
      </c>
      <c r="DY13" t="e">
        <f t="shared" si="0"/>
        <v>#REF!</v>
      </c>
      <c r="DZ13" t="e">
        <f t="shared" si="0"/>
        <v>#REF!</v>
      </c>
      <c r="EA13" t="e">
        <f t="shared" si="0"/>
        <v>#REF!</v>
      </c>
      <c r="EB13" t="e">
        <f t="shared" si="0"/>
        <v>#REF!</v>
      </c>
      <c r="EC13" t="e">
        <f t="shared" si="0"/>
        <v>#REF!</v>
      </c>
      <c r="ED13" t="e">
        <f t="shared" si="0"/>
        <v>#REF!</v>
      </c>
      <c r="EE13" t="e">
        <f t="shared" si="0"/>
        <v>#REF!</v>
      </c>
      <c r="EF13" t="e">
        <f t="shared" si="0"/>
        <v>#REF!</v>
      </c>
      <c r="EG13" t="e">
        <f t="shared" si="0"/>
        <v>#REF!</v>
      </c>
      <c r="EH13" t="e">
        <f t="shared" ref="EH13:FA13" si="1">(EH1-$BU1)/85*($FB13-$BU13)+$BU13</f>
        <v>#REF!</v>
      </c>
      <c r="EI13" t="e">
        <f t="shared" si="1"/>
        <v>#REF!</v>
      </c>
      <c r="EJ13" t="e">
        <f t="shared" si="1"/>
        <v>#REF!</v>
      </c>
      <c r="EK13" t="e">
        <f t="shared" si="1"/>
        <v>#REF!</v>
      </c>
      <c r="EL13" t="e">
        <f t="shared" si="1"/>
        <v>#REF!</v>
      </c>
      <c r="EM13" t="e">
        <f t="shared" si="1"/>
        <v>#REF!</v>
      </c>
      <c r="EN13" t="e">
        <f t="shared" si="1"/>
        <v>#REF!</v>
      </c>
      <c r="EO13" t="e">
        <f t="shared" si="1"/>
        <v>#REF!</v>
      </c>
      <c r="EP13" t="e">
        <f t="shared" si="1"/>
        <v>#REF!</v>
      </c>
      <c r="EQ13" t="e">
        <f t="shared" si="1"/>
        <v>#REF!</v>
      </c>
      <c r="ER13" t="e">
        <f t="shared" si="1"/>
        <v>#REF!</v>
      </c>
      <c r="ES13" t="e">
        <f t="shared" si="1"/>
        <v>#REF!</v>
      </c>
      <c r="ET13" t="e">
        <f t="shared" si="1"/>
        <v>#REF!</v>
      </c>
      <c r="EU13" t="e">
        <f t="shared" si="1"/>
        <v>#REF!</v>
      </c>
      <c r="EV13" t="e">
        <f t="shared" si="1"/>
        <v>#REF!</v>
      </c>
      <c r="EW13" t="e">
        <f t="shared" si="1"/>
        <v>#REF!</v>
      </c>
      <c r="EX13" t="e">
        <f t="shared" si="1"/>
        <v>#REF!</v>
      </c>
      <c r="EY13" t="e">
        <f t="shared" si="1"/>
        <v>#REF!</v>
      </c>
      <c r="EZ13" t="e">
        <f t="shared" si="1"/>
        <v>#REF!</v>
      </c>
      <c r="FA13" t="e">
        <f t="shared" si="1"/>
        <v>#REF!</v>
      </c>
      <c r="FB13" t="e">
        <f>#REF!*0.81</f>
        <v>#REF!</v>
      </c>
    </row>
    <row r="20" spans="1:78" ht="11.5" x14ac:dyDescent="0.25">
      <c r="A20" s="1"/>
      <c r="B20" s="2"/>
      <c r="C20" s="7"/>
      <c r="D20" s="4"/>
      <c r="E20" s="4"/>
      <c r="F20" s="2"/>
      <c r="G20" s="4"/>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row>
    <row r="21" spans="1:78" ht="13.75" customHeight="1" x14ac:dyDescent="0.25">
      <c r="A21" s="1"/>
      <c r="B21" s="2"/>
      <c r="C21" s="7"/>
      <c r="D21" s="4"/>
      <c r="E21" s="4"/>
      <c r="F21" s="2"/>
      <c r="G21" s="4"/>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row>
    <row r="22" spans="1:78" ht="11.5" x14ac:dyDescent="0.25">
      <c r="A22" s="1"/>
      <c r="B22" s="2"/>
      <c r="C22" s="7"/>
      <c r="D22" s="4"/>
      <c r="E22" s="4"/>
      <c r="F22" s="2"/>
      <c r="G22" s="4"/>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row>
    <row r="23" spans="1:78" ht="27.9" customHeight="1" x14ac:dyDescent="0.25">
      <c r="A23" s="1"/>
      <c r="B23" s="2"/>
      <c r="C23" s="7"/>
      <c r="D23" s="4"/>
      <c r="E23" s="4"/>
      <c r="F23" s="2"/>
      <c r="G23" s="4"/>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row>
    <row r="24" spans="1:78" ht="11.5" x14ac:dyDescent="0.25">
      <c r="A24" s="1"/>
      <c r="B24" s="2"/>
      <c r="C24" s="7"/>
      <c r="D24" s="4"/>
      <c r="E24" s="4"/>
      <c r="F24" s="2"/>
      <c r="G24" s="4"/>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row>
    <row r="25" spans="1:78" ht="11.5" x14ac:dyDescent="0.25">
      <c r="A25" s="1"/>
      <c r="B25" s="2"/>
      <c r="C25" s="7"/>
      <c r="D25" s="4"/>
      <c r="E25" s="4"/>
      <c r="F25" s="2"/>
      <c r="G25" s="4"/>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row>
    <row r="26" spans="1:78" ht="23.65" customHeight="1" x14ac:dyDescent="0.25">
      <c r="A26" s="8"/>
      <c r="B26" s="9"/>
      <c r="C26" s="10"/>
      <c r="D26" s="11"/>
      <c r="E26" s="11"/>
      <c r="F26" s="9"/>
      <c r="G26" s="11"/>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row>
    <row r="27" spans="1:78" ht="11.5" x14ac:dyDescent="0.25">
      <c r="A27" s="1"/>
      <c r="B27" s="2"/>
      <c r="C27" s="13"/>
      <c r="D27" s="4"/>
      <c r="E27" s="4"/>
      <c r="F27" s="4"/>
      <c r="G27" s="4"/>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row>
    <row r="28" spans="1:78" ht="11.5" x14ac:dyDescent="0.25">
      <c r="A28" s="1"/>
      <c r="B28" s="2"/>
      <c r="C28" s="13"/>
      <c r="D28" s="4"/>
      <c r="E28" s="4"/>
      <c r="F28" s="4"/>
      <c r="G28" s="4"/>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row>
    <row r="31" spans="1:78" ht="11.5" x14ac:dyDescent="0.25">
      <c r="A31" s="1"/>
      <c r="B31" s="2"/>
      <c r="C31" s="14"/>
      <c r="D31" s="4"/>
      <c r="E31" s="4"/>
      <c r="F31" s="4"/>
      <c r="G31" s="4"/>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row>
    <row r="32" spans="1:78" ht="11.5" x14ac:dyDescent="0.25">
      <c r="A32" s="1"/>
      <c r="B32" s="2"/>
      <c r="C32" s="14"/>
      <c r="D32" s="4"/>
      <c r="E32" s="4"/>
      <c r="F32" s="4"/>
      <c r="G32" s="4"/>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row>
    <row r="33" spans="1:158" ht="11.5" x14ac:dyDescent="0.25">
      <c r="A33" s="1"/>
      <c r="B33" s="2"/>
      <c r="C33" s="14"/>
      <c r="D33" s="4"/>
      <c r="E33" s="4"/>
      <c r="F33" s="4"/>
      <c r="G33" s="4"/>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row>
    <row r="34" spans="1:158" ht="11.5" x14ac:dyDescent="0.25">
      <c r="A34" s="1"/>
      <c r="B34" s="2"/>
      <c r="C34" s="14"/>
      <c r="D34" s="4"/>
      <c r="E34" s="4"/>
      <c r="F34" s="4"/>
      <c r="G34" s="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row>
    <row r="36" spans="1:158" x14ac:dyDescent="0.25">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row>
    <row r="55" spans="1:73" ht="11.5" x14ac:dyDescent="0.25">
      <c r="A55" s="1"/>
      <c r="B55" s="2"/>
      <c r="C55" s="14"/>
      <c r="D55" s="4"/>
      <c r="E55" s="4"/>
      <c r="F55" s="4"/>
      <c r="G55" s="4"/>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row>
    <row r="65" spans="1:73" x14ac:dyDescent="0.25">
      <c r="C65" s="15"/>
      <c r="D65" s="15"/>
      <c r="E65" s="15"/>
      <c r="F65" s="15"/>
      <c r="G65" s="15"/>
      <c r="H65" s="15"/>
    </row>
    <row r="66" spans="1:73" x14ac:dyDescent="0.25">
      <c r="H66" s="16"/>
    </row>
    <row r="67" spans="1:73" x14ac:dyDescent="0.25">
      <c r="H67" s="16"/>
    </row>
    <row r="68" spans="1:73" x14ac:dyDescent="0.25">
      <c r="H68" s="16"/>
    </row>
    <row r="69" spans="1:73" ht="11.5" x14ac:dyDescent="0.25">
      <c r="A69" s="1"/>
      <c r="B69" s="13"/>
      <c r="H69" s="17"/>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row>
    <row r="70" spans="1:73" ht="11.5" x14ac:dyDescent="0.25">
      <c r="A70" s="1"/>
      <c r="B70" s="13"/>
      <c r="D70" s="4"/>
      <c r="E70" s="4"/>
      <c r="F70" s="4"/>
      <c r="G70" s="4"/>
      <c r="H70" s="17"/>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row>
    <row r="71" spans="1:73" x14ac:dyDescent="0.25">
      <c r="H71" s="16"/>
    </row>
    <row r="73" spans="1:73" x14ac:dyDescent="0.25">
      <c r="C73">
        <v>145000</v>
      </c>
      <c r="D73">
        <v>208000</v>
      </c>
      <c r="E73">
        <v>294000</v>
      </c>
    </row>
    <row r="74" spans="1:73" x14ac:dyDescent="0.25">
      <c r="C74">
        <v>49000</v>
      </c>
      <c r="D74">
        <v>79000</v>
      </c>
      <c r="E74">
        <v>127000</v>
      </c>
    </row>
    <row r="79" spans="1:73" ht="18" customHeight="1" x14ac:dyDescent="0.25"/>
    <row r="80" spans="1:73"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114" spans="1:158" x14ac:dyDescent="0.25">
      <c r="A114" t="s">
        <v>0</v>
      </c>
      <c r="B114" t="s">
        <v>1</v>
      </c>
      <c r="C114" t="s">
        <v>2</v>
      </c>
      <c r="D114" t="s">
        <v>3</v>
      </c>
      <c r="E114" t="s">
        <v>4</v>
      </c>
      <c r="H114">
        <v>1950</v>
      </c>
      <c r="I114">
        <v>1951</v>
      </c>
      <c r="J114">
        <v>1952</v>
      </c>
      <c r="K114">
        <v>1953</v>
      </c>
      <c r="L114">
        <v>1954</v>
      </c>
      <c r="M114">
        <v>1955</v>
      </c>
      <c r="N114">
        <v>1956</v>
      </c>
      <c r="O114">
        <v>1957</v>
      </c>
      <c r="P114">
        <v>1958</v>
      </c>
      <c r="Q114">
        <v>1959</v>
      </c>
      <c r="R114">
        <v>1960</v>
      </c>
      <c r="S114">
        <v>1961</v>
      </c>
      <c r="T114">
        <v>1962</v>
      </c>
      <c r="U114">
        <v>1963</v>
      </c>
      <c r="V114">
        <v>1964</v>
      </c>
      <c r="W114">
        <v>1965</v>
      </c>
      <c r="X114">
        <v>1966</v>
      </c>
      <c r="Y114">
        <v>1967</v>
      </c>
      <c r="Z114">
        <v>1968</v>
      </c>
      <c r="AA114">
        <v>1969</v>
      </c>
      <c r="AB114">
        <v>1970</v>
      </c>
      <c r="AC114">
        <v>1971</v>
      </c>
      <c r="AD114">
        <v>1972</v>
      </c>
      <c r="AE114">
        <v>1973</v>
      </c>
      <c r="AF114">
        <v>1974</v>
      </c>
      <c r="AG114">
        <v>1975</v>
      </c>
      <c r="AH114">
        <v>1976</v>
      </c>
      <c r="AI114">
        <v>1977</v>
      </c>
      <c r="AJ114">
        <v>1978</v>
      </c>
      <c r="AK114">
        <v>1979</v>
      </c>
      <c r="AL114">
        <v>1980</v>
      </c>
      <c r="AM114">
        <v>1981</v>
      </c>
      <c r="AN114">
        <v>1982</v>
      </c>
      <c r="AO114">
        <v>1983</v>
      </c>
      <c r="AP114">
        <v>1984</v>
      </c>
      <c r="AQ114">
        <v>1985</v>
      </c>
      <c r="AR114">
        <v>1986</v>
      </c>
      <c r="AS114">
        <v>1987</v>
      </c>
      <c r="AT114">
        <v>1988</v>
      </c>
      <c r="AU114">
        <v>1989</v>
      </c>
      <c r="AV114">
        <v>1990</v>
      </c>
      <c r="AW114">
        <v>1991</v>
      </c>
      <c r="AX114">
        <v>1992</v>
      </c>
      <c r="AY114">
        <v>1993</v>
      </c>
      <c r="AZ114">
        <v>1994</v>
      </c>
      <c r="BA114">
        <v>1995</v>
      </c>
      <c r="BB114">
        <v>1996</v>
      </c>
      <c r="BC114">
        <v>1997</v>
      </c>
      <c r="BD114">
        <v>1998</v>
      </c>
      <c r="BE114">
        <v>1999</v>
      </c>
      <c r="BF114">
        <v>2000</v>
      </c>
      <c r="BG114">
        <v>2001</v>
      </c>
      <c r="BH114">
        <v>2002</v>
      </c>
      <c r="BI114">
        <v>2003</v>
      </c>
      <c r="BJ114">
        <v>2004</v>
      </c>
      <c r="BK114">
        <v>2005</v>
      </c>
      <c r="BL114">
        <v>2006</v>
      </c>
      <c r="BM114">
        <v>2007</v>
      </c>
      <c r="BN114">
        <v>2008</v>
      </c>
      <c r="BO114">
        <v>2009</v>
      </c>
      <c r="BP114">
        <v>2010</v>
      </c>
      <c r="BQ114">
        <v>2011</v>
      </c>
      <c r="BR114">
        <v>2012</v>
      </c>
      <c r="BS114">
        <v>2013</v>
      </c>
      <c r="BT114">
        <v>2014</v>
      </c>
      <c r="BU114">
        <v>2015</v>
      </c>
      <c r="BV114">
        <v>2016</v>
      </c>
      <c r="BW114">
        <v>2017</v>
      </c>
      <c r="BX114">
        <v>2018</v>
      </c>
      <c r="BY114">
        <v>2019</v>
      </c>
      <c r="BZ114">
        <v>2020</v>
      </c>
      <c r="CA114">
        <v>2021</v>
      </c>
      <c r="CB114">
        <v>2022</v>
      </c>
      <c r="CC114">
        <v>2023</v>
      </c>
      <c r="CD114">
        <v>2024</v>
      </c>
      <c r="CE114">
        <v>2025</v>
      </c>
      <c r="CF114">
        <v>2026</v>
      </c>
      <c r="CG114">
        <v>2027</v>
      </c>
      <c r="CH114">
        <v>2028</v>
      </c>
      <c r="CI114">
        <v>2029</v>
      </c>
      <c r="CJ114">
        <v>2030</v>
      </c>
      <c r="CK114">
        <v>2031</v>
      </c>
      <c r="CL114">
        <v>2032</v>
      </c>
      <c r="CM114">
        <v>2033</v>
      </c>
      <c r="CN114">
        <v>2034</v>
      </c>
      <c r="CO114">
        <v>2035</v>
      </c>
      <c r="CP114">
        <v>2036</v>
      </c>
      <c r="CQ114">
        <v>2037</v>
      </c>
      <c r="CR114">
        <v>2038</v>
      </c>
      <c r="CS114">
        <v>2039</v>
      </c>
      <c r="CT114">
        <v>2040</v>
      </c>
      <c r="CU114">
        <v>2041</v>
      </c>
      <c r="CV114">
        <v>2042</v>
      </c>
      <c r="CW114">
        <v>2043</v>
      </c>
      <c r="CX114">
        <v>2044</v>
      </c>
      <c r="CY114">
        <v>2045</v>
      </c>
      <c r="CZ114">
        <v>2046</v>
      </c>
      <c r="DA114">
        <v>2047</v>
      </c>
      <c r="DB114">
        <v>2048</v>
      </c>
      <c r="DC114">
        <v>2049</v>
      </c>
      <c r="DD114">
        <v>2050</v>
      </c>
      <c r="DE114">
        <v>2051</v>
      </c>
      <c r="DF114">
        <v>2052</v>
      </c>
      <c r="DG114">
        <v>2053</v>
      </c>
      <c r="DH114">
        <v>2054</v>
      </c>
      <c r="DI114">
        <v>2055</v>
      </c>
      <c r="DJ114">
        <v>2056</v>
      </c>
      <c r="DK114">
        <v>2057</v>
      </c>
      <c r="DL114">
        <v>2058</v>
      </c>
      <c r="DM114">
        <v>2059</v>
      </c>
      <c r="DN114">
        <v>2060</v>
      </c>
      <c r="DO114">
        <v>2061</v>
      </c>
      <c r="DP114">
        <v>2062</v>
      </c>
      <c r="DQ114">
        <v>2063</v>
      </c>
      <c r="DR114">
        <v>2064</v>
      </c>
      <c r="DS114">
        <v>2065</v>
      </c>
      <c r="DT114">
        <v>2066</v>
      </c>
      <c r="DU114">
        <v>2067</v>
      </c>
      <c r="DV114">
        <v>2068</v>
      </c>
      <c r="DW114">
        <v>2069</v>
      </c>
      <c r="DX114">
        <v>2070</v>
      </c>
      <c r="DY114">
        <v>2071</v>
      </c>
      <c r="DZ114">
        <v>2072</v>
      </c>
      <c r="EA114">
        <v>2073</v>
      </c>
      <c r="EB114">
        <v>2074</v>
      </c>
      <c r="EC114">
        <v>2075</v>
      </c>
      <c r="ED114">
        <v>2076</v>
      </c>
      <c r="EE114">
        <v>2077</v>
      </c>
      <c r="EF114">
        <v>2078</v>
      </c>
      <c r="EG114">
        <v>2079</v>
      </c>
      <c r="EH114">
        <v>2080</v>
      </c>
      <c r="EI114">
        <v>2081</v>
      </c>
      <c r="EJ114">
        <v>2082</v>
      </c>
      <c r="EK114">
        <v>2083</v>
      </c>
      <c r="EL114">
        <v>2084</v>
      </c>
      <c r="EM114">
        <v>2085</v>
      </c>
      <c r="EN114">
        <v>2086</v>
      </c>
      <c r="EO114">
        <v>2087</v>
      </c>
      <c r="EP114">
        <v>2088</v>
      </c>
      <c r="EQ114">
        <v>2089</v>
      </c>
      <c r="ER114">
        <v>2090</v>
      </c>
      <c r="ES114">
        <v>2091</v>
      </c>
      <c r="ET114">
        <v>2092</v>
      </c>
      <c r="EU114">
        <v>2093</v>
      </c>
      <c r="EV114">
        <v>2094</v>
      </c>
      <c r="EW114">
        <v>2095</v>
      </c>
      <c r="EX114">
        <v>2096</v>
      </c>
      <c r="EY114">
        <v>2097</v>
      </c>
      <c r="EZ114">
        <v>2098</v>
      </c>
      <c r="FA114">
        <v>2099</v>
      </c>
      <c r="FB114">
        <v>2100</v>
      </c>
    </row>
    <row r="115" spans="1:158" ht="34.5" x14ac:dyDescent="0.25">
      <c r="A115" s="8">
        <v>25</v>
      </c>
      <c r="B115" s="9" t="s">
        <v>5</v>
      </c>
      <c r="C115" s="10" t="s">
        <v>21</v>
      </c>
      <c r="D115" s="11"/>
      <c r="E115" s="11">
        <v>947</v>
      </c>
      <c r="F115" s="9" t="s">
        <v>22</v>
      </c>
      <c r="G115" s="11">
        <v>1828</v>
      </c>
      <c r="H115" s="12">
        <v>179006.53</v>
      </c>
      <c r="I115" s="12">
        <v>182372.74100000001</v>
      </c>
      <c r="J115" s="12">
        <v>185911.913</v>
      </c>
      <c r="K115" s="12">
        <v>189614.21100000001</v>
      </c>
      <c r="L115" s="12">
        <v>193473.91399999999</v>
      </c>
      <c r="M115" s="12">
        <v>197489.51199999999</v>
      </c>
      <c r="N115" s="12">
        <v>201663.88099999999</v>
      </c>
      <c r="O115" s="12">
        <v>206004.21400000001</v>
      </c>
      <c r="P115" s="12">
        <v>210521.193</v>
      </c>
      <c r="Q115" s="12">
        <v>215228.17199999999</v>
      </c>
      <c r="R115" s="12">
        <v>220137.978</v>
      </c>
      <c r="S115" s="12">
        <v>225259.88800000001</v>
      </c>
      <c r="T115" s="12">
        <v>230596.36</v>
      </c>
      <c r="U115" s="12">
        <v>236142.38800000001</v>
      </c>
      <c r="V115" s="12">
        <v>241888.41099999999</v>
      </c>
      <c r="W115" s="12">
        <v>247830.91899999999</v>
      </c>
      <c r="X115" s="12">
        <v>253971.90299999999</v>
      </c>
      <c r="Y115" s="12">
        <v>260325.43799999999</v>
      </c>
      <c r="Z115" s="12">
        <v>266914.2</v>
      </c>
      <c r="AA115" s="12">
        <v>273767.17700000003</v>
      </c>
      <c r="AB115" s="12">
        <v>280908.11099999998</v>
      </c>
      <c r="AC115" s="12">
        <v>288346.19099999999</v>
      </c>
      <c r="AD115" s="12">
        <v>296085.28899999999</v>
      </c>
      <c r="AE115" s="12">
        <v>304135.11700000003</v>
      </c>
      <c r="AF115" s="12">
        <v>312504.59000000003</v>
      </c>
      <c r="AG115" s="12">
        <v>321200.53700000001</v>
      </c>
      <c r="AH115" s="12">
        <v>330231.90500000003</v>
      </c>
      <c r="AI115" s="12">
        <v>339600.82199999999</v>
      </c>
      <c r="AJ115" s="12">
        <v>349297.11499999999</v>
      </c>
      <c r="AK115" s="12">
        <v>359304.90399999998</v>
      </c>
      <c r="AL115" s="12">
        <v>369613.66899999999</v>
      </c>
      <c r="AM115" s="12">
        <v>380212.462</v>
      </c>
      <c r="AN115" s="12">
        <v>391106.80800000002</v>
      </c>
      <c r="AO115" s="12">
        <v>402321.984</v>
      </c>
      <c r="AP115" s="12">
        <v>413893.08799999999</v>
      </c>
      <c r="AQ115" s="12">
        <v>425840.82400000002</v>
      </c>
      <c r="AR115" s="12">
        <v>438183.66899999999</v>
      </c>
      <c r="AS115" s="12">
        <v>450901.734</v>
      </c>
      <c r="AT115" s="12">
        <v>463931.64</v>
      </c>
      <c r="AU115" s="12">
        <v>477185.74200000003</v>
      </c>
      <c r="AV115" s="12">
        <v>490604.85200000001</v>
      </c>
      <c r="AW115" s="12">
        <v>504170.685</v>
      </c>
      <c r="AX115" s="12">
        <v>517912.76</v>
      </c>
      <c r="AY115" s="12">
        <v>531879.71699999995</v>
      </c>
      <c r="AZ115" s="12">
        <v>546142.848</v>
      </c>
      <c r="BA115" s="12">
        <v>560759.47199999995</v>
      </c>
      <c r="BB115" s="12">
        <v>575759.59</v>
      </c>
      <c r="BC115" s="12">
        <v>591147.88</v>
      </c>
      <c r="BD115" s="12">
        <v>606928.48</v>
      </c>
      <c r="BE115" s="12">
        <v>623097.13600000006</v>
      </c>
      <c r="BF115" s="12">
        <v>639661.38600000006</v>
      </c>
      <c r="BG115" s="12">
        <v>656627.15300000005</v>
      </c>
      <c r="BH115" s="12">
        <v>674033.14899999998</v>
      </c>
      <c r="BI115" s="12">
        <v>691957.67099999997</v>
      </c>
      <c r="BJ115" s="12">
        <v>710499.93</v>
      </c>
      <c r="BK115" s="12">
        <v>729733.00300000003</v>
      </c>
      <c r="BL115" s="12">
        <v>749688.41700000002</v>
      </c>
      <c r="BM115" s="12">
        <v>770356.723</v>
      </c>
      <c r="BN115" s="12">
        <v>791717.38899999997</v>
      </c>
      <c r="BO115" s="12">
        <v>813730.46499999997</v>
      </c>
      <c r="BP115" s="12">
        <v>836363.75699999998</v>
      </c>
      <c r="BQ115" s="12">
        <v>859610.52300000004</v>
      </c>
      <c r="BR115" s="12">
        <v>883472.69400000002</v>
      </c>
      <c r="BS115" s="12">
        <v>907933.93299999996</v>
      </c>
      <c r="BT115" s="12">
        <v>932975.02899999998</v>
      </c>
      <c r="BU115" s="12">
        <v>958577.201</v>
      </c>
      <c r="BV115" s="12">
        <v>984733.52</v>
      </c>
      <c r="BW115" s="12">
        <v>1011429.072</v>
      </c>
      <c r="BX115" s="12">
        <v>1038627.2120000001</v>
      </c>
      <c r="BY115" s="12">
        <v>1066283.4110000001</v>
      </c>
      <c r="BZ115" s="12">
        <v>1094365.605</v>
      </c>
      <c r="CA115">
        <v>1122851.2069999999</v>
      </c>
      <c r="CB115">
        <v>1151743.5789999999</v>
      </c>
      <c r="CC115">
        <v>1181069.0330000001</v>
      </c>
      <c r="CD115">
        <v>1210869.7379999999</v>
      </c>
      <c r="CE115">
        <v>1241173.7390000001</v>
      </c>
      <c r="CF115">
        <v>1271981.682</v>
      </c>
      <c r="CG115">
        <v>1303274.6170000001</v>
      </c>
      <c r="CH115">
        <v>1335037.635</v>
      </c>
      <c r="CI115">
        <v>1367248.879</v>
      </c>
      <c r="CJ115">
        <v>1399888.4709999999</v>
      </c>
      <c r="CK115">
        <v>1432945.5020000001</v>
      </c>
      <c r="CL115">
        <v>1466409.9739999999</v>
      </c>
      <c r="CM115">
        <v>1500262.5330000001</v>
      </c>
      <c r="CN115">
        <v>1534481.2120000001</v>
      </c>
      <c r="CO115">
        <v>1569045.5630000001</v>
      </c>
      <c r="CP115">
        <v>1603937.9790000001</v>
      </c>
      <c r="CQ115">
        <v>1639143.665</v>
      </c>
      <c r="CR115">
        <v>1674647.9269999999</v>
      </c>
      <c r="CS115">
        <v>1710437.027</v>
      </c>
      <c r="CT115">
        <v>1746496.1029999999</v>
      </c>
      <c r="CU115">
        <v>1782809.4779999999</v>
      </c>
      <c r="CV115">
        <v>1819358.601</v>
      </c>
      <c r="CW115">
        <v>1856120.9709999999</v>
      </c>
      <c r="CX115">
        <v>1893072.29</v>
      </c>
      <c r="CY115">
        <v>1930190.6159999999</v>
      </c>
      <c r="CZ115">
        <v>1967456.7339999999</v>
      </c>
      <c r="DA115">
        <v>2004856.0060000001</v>
      </c>
      <c r="DB115">
        <v>2042375.4820000001</v>
      </c>
      <c r="DC115">
        <v>2080004.629</v>
      </c>
      <c r="DD115">
        <v>2117730.8859999999</v>
      </c>
      <c r="DE115">
        <v>2155539.713</v>
      </c>
      <c r="DF115">
        <v>2193413.2030000002</v>
      </c>
      <c r="DG115">
        <v>2231332.73</v>
      </c>
      <c r="DH115">
        <v>2269277.824</v>
      </c>
      <c r="DI115">
        <v>2307230.0669999998</v>
      </c>
      <c r="DJ115">
        <v>2345171.966</v>
      </c>
      <c r="DK115">
        <v>2383089.3640000001</v>
      </c>
      <c r="DL115">
        <v>2420970.5210000002</v>
      </c>
      <c r="DM115">
        <v>2458805.5819999999</v>
      </c>
      <c r="DN115">
        <v>2496582.852</v>
      </c>
      <c r="DO115">
        <v>2534287.7940000002</v>
      </c>
      <c r="DP115">
        <v>2571902.7489999998</v>
      </c>
      <c r="DQ115">
        <v>2609408.6940000001</v>
      </c>
      <c r="DR115">
        <v>2646784.9840000002</v>
      </c>
      <c r="DS115">
        <v>2684012.2450000001</v>
      </c>
      <c r="DT115">
        <v>2721073.321</v>
      </c>
      <c r="DU115">
        <v>2757952.8149999999</v>
      </c>
      <c r="DV115">
        <v>2794635.094</v>
      </c>
      <c r="DW115">
        <v>2831105.1519999998</v>
      </c>
      <c r="DX115">
        <v>2867347.3990000002</v>
      </c>
      <c r="DY115">
        <v>2903345.4130000002</v>
      </c>
      <c r="DZ115">
        <v>2939082.0210000002</v>
      </c>
      <c r="EA115">
        <v>2974540.406</v>
      </c>
      <c r="EB115">
        <v>3009703.3790000002</v>
      </c>
      <c r="EC115">
        <v>3044554.0380000002</v>
      </c>
      <c r="ED115">
        <v>3079077.841</v>
      </c>
      <c r="EE115">
        <v>3113258.4679999999</v>
      </c>
      <c r="EF115">
        <v>3147075.0440000002</v>
      </c>
      <c r="EG115">
        <v>3180505.4550000001</v>
      </c>
      <c r="EH115">
        <v>3213530.1179999998</v>
      </c>
      <c r="EI115">
        <v>3246134.2080000001</v>
      </c>
      <c r="EJ115">
        <v>3278306.85</v>
      </c>
      <c r="EK115">
        <v>3310038.4380000001</v>
      </c>
      <c r="EL115">
        <v>3341321.284</v>
      </c>
      <c r="EM115">
        <v>3372147.5729999999</v>
      </c>
      <c r="EN115">
        <v>3402508.29</v>
      </c>
      <c r="EO115">
        <v>3432394.0720000002</v>
      </c>
      <c r="EP115">
        <v>3461797.9739999999</v>
      </c>
      <c r="EQ115">
        <v>3490713.82</v>
      </c>
      <c r="ER115">
        <v>3519135.875</v>
      </c>
      <c r="ES115">
        <v>3547058.702</v>
      </c>
      <c r="ET115">
        <v>3574477.3280000002</v>
      </c>
      <c r="EU115">
        <v>3601387.0129999998</v>
      </c>
      <c r="EV115">
        <v>3627784.1039999998</v>
      </c>
      <c r="EW115">
        <v>3653665.1340000001</v>
      </c>
      <c r="EX115">
        <v>3679027.5950000002</v>
      </c>
      <c r="EY115">
        <v>3703869.818</v>
      </c>
      <c r="EZ115">
        <v>3728190.844</v>
      </c>
      <c r="FA115">
        <v>3751990.5959999999</v>
      </c>
      <c r="FB115">
        <v>3775269.514</v>
      </c>
    </row>
    <row r="116" spans="1:158" ht="11.5" x14ac:dyDescent="0.25">
      <c r="BZ116" s="12">
        <v>1094365.605</v>
      </c>
      <c r="CA116" s="12">
        <v>1123915.584</v>
      </c>
      <c r="CB116" s="12">
        <v>1154508.155</v>
      </c>
      <c r="CC116" s="12">
        <v>1186050.3030000001</v>
      </c>
      <c r="CD116" s="12">
        <v>1218468.7660000001</v>
      </c>
      <c r="CE116" s="12">
        <v>1251710.2960000001</v>
      </c>
      <c r="CF116" s="12">
        <v>1285743.081</v>
      </c>
      <c r="CG116" s="12">
        <v>1320555.0009999999</v>
      </c>
      <c r="CH116" s="12">
        <v>1356151.094</v>
      </c>
      <c r="CI116" s="12">
        <v>1392547.7339999999</v>
      </c>
      <c r="CJ116" s="12">
        <v>1429757.523</v>
      </c>
      <c r="CK116" s="12">
        <v>1467771.7220000001</v>
      </c>
      <c r="CL116" s="12">
        <v>1506546.1329999999</v>
      </c>
      <c r="CM116" s="12">
        <v>1545994.452</v>
      </c>
      <c r="CN116" s="12">
        <v>1586006.3529999999</v>
      </c>
      <c r="CO116" s="12">
        <v>1626499.8219999999</v>
      </c>
      <c r="CP116" s="12">
        <v>1667437.4809999999</v>
      </c>
      <c r="CQ116" s="12">
        <v>1708828.3</v>
      </c>
      <c r="CR116" s="12">
        <v>1750695.35</v>
      </c>
      <c r="CS116" s="12">
        <v>1793083.0919999999</v>
      </c>
      <c r="CT116" s="12">
        <v>1836025.5349999999</v>
      </c>
      <c r="CU116" s="12">
        <v>1879522.574</v>
      </c>
      <c r="CV116" s="12">
        <v>1923562.2790000001</v>
      </c>
      <c r="CW116" s="12">
        <v>1968154.247</v>
      </c>
      <c r="CX116" s="12">
        <v>2013309.2609999999</v>
      </c>
      <c r="CY116" s="12">
        <v>2059035.9909999999</v>
      </c>
      <c r="CZ116" s="12">
        <v>2105335.3330000001</v>
      </c>
      <c r="DA116" s="12">
        <v>2152208.0669999998</v>
      </c>
      <c r="DB116" s="12">
        <v>2199661.091</v>
      </c>
      <c r="DC116" s="12">
        <v>2247702.4040000001</v>
      </c>
      <c r="DD116" s="12">
        <v>2296335.2250000001</v>
      </c>
      <c r="DE116" s="12">
        <v>2345557.88</v>
      </c>
      <c r="DF116" s="12">
        <v>2395360.9730000002</v>
      </c>
      <c r="DG116" s="12">
        <v>2445729.3640000001</v>
      </c>
      <c r="DH116" s="12">
        <v>2496642.8390000002</v>
      </c>
      <c r="DI116" s="12">
        <v>2548082.7570000002</v>
      </c>
      <c r="DJ116" s="12">
        <v>2600035.8650000002</v>
      </c>
      <c r="DK116" s="12">
        <v>2652490.52</v>
      </c>
      <c r="DL116" s="12">
        <v>2705429.5279999999</v>
      </c>
      <c r="DM116" s="12">
        <v>2758834.5430000001</v>
      </c>
      <c r="DN116" s="12">
        <v>2812687.2549999999</v>
      </c>
      <c r="DO116" s="12">
        <v>2866973.0669999998</v>
      </c>
      <c r="DP116" s="12">
        <v>2921674.9610000001</v>
      </c>
      <c r="DQ116" s="12">
        <v>2976768.7710000002</v>
      </c>
      <c r="DR116" s="12">
        <v>3032228.0690000001</v>
      </c>
      <c r="DS116" s="12">
        <v>3088029.5060000001</v>
      </c>
      <c r="DT116" s="12">
        <v>3144156.105</v>
      </c>
      <c r="DU116" s="12">
        <v>3200595.625</v>
      </c>
      <c r="DV116" s="12">
        <v>3257336.909</v>
      </c>
      <c r="DW116" s="12">
        <v>3314370.827</v>
      </c>
      <c r="DX116" s="12">
        <v>3371688.378</v>
      </c>
      <c r="DY116" s="12">
        <v>3429276.0959999999</v>
      </c>
      <c r="DZ116" s="12">
        <v>3487121.8429999999</v>
      </c>
      <c r="EA116" s="12">
        <v>3545218.84</v>
      </c>
      <c r="EB116" s="12">
        <v>3603562.1570000001</v>
      </c>
      <c r="EC116" s="12">
        <v>3662145.0350000001</v>
      </c>
      <c r="ED116" s="12">
        <v>3720957.889</v>
      </c>
      <c r="EE116" s="12">
        <v>3779988.39</v>
      </c>
      <c r="EF116" s="12">
        <v>3839223.0460000001</v>
      </c>
      <c r="EG116" s="12">
        <v>3898647.6189999999</v>
      </c>
      <c r="EH116" s="12">
        <v>3958248.2570000002</v>
      </c>
      <c r="EI116" s="12">
        <v>4018012.83</v>
      </c>
      <c r="EJ116" s="12">
        <v>4077930.736</v>
      </c>
      <c r="EK116" s="12">
        <v>4137992.2790000001</v>
      </c>
      <c r="EL116" s="12">
        <v>4198188.2640000004</v>
      </c>
      <c r="EM116" s="12">
        <v>4258508.7010000004</v>
      </c>
      <c r="EN116" s="12">
        <v>4318942.2850000001</v>
      </c>
      <c r="EO116" s="12">
        <v>4379475.8810000001</v>
      </c>
      <c r="EP116" s="12">
        <v>4440095.2240000004</v>
      </c>
      <c r="EQ116" s="12">
        <v>4500785.1540000001</v>
      </c>
      <c r="ER116" s="12">
        <v>4561531.2989999996</v>
      </c>
      <c r="ES116" s="12">
        <v>4622320.2180000003</v>
      </c>
      <c r="ET116" s="12">
        <v>4683139.7769999998</v>
      </c>
      <c r="EU116" s="12">
        <v>4743978.22</v>
      </c>
      <c r="EV116" s="12">
        <v>4804823.9709999999</v>
      </c>
      <c r="EW116" s="12">
        <v>4865664.9519999996</v>
      </c>
      <c r="EX116" s="12">
        <v>4926488.4519999996</v>
      </c>
      <c r="EY116" s="12">
        <v>4987281.091</v>
      </c>
      <c r="EZ116" s="12">
        <v>5048028.8870000001</v>
      </c>
      <c r="FA116" s="12">
        <v>5108716.852</v>
      </c>
      <c r="FB116" s="12">
        <v>5169329.4450000003</v>
      </c>
    </row>
    <row r="117" spans="1:158" ht="11.5" x14ac:dyDescent="0.25">
      <c r="BZ117" s="12">
        <v>1094365.605</v>
      </c>
      <c r="CA117" s="12">
        <v>1121479.5290000001</v>
      </c>
      <c r="CB117" s="12">
        <v>1148611.6089999999</v>
      </c>
      <c r="CC117" s="12">
        <v>1175822.4350000001</v>
      </c>
      <c r="CD117" s="12">
        <v>1203155.622</v>
      </c>
      <c r="CE117" s="12">
        <v>1230637.1939999999</v>
      </c>
      <c r="CF117" s="12">
        <v>1258275.263</v>
      </c>
      <c r="CG117" s="12">
        <v>1286060.3149999999</v>
      </c>
      <c r="CH117" s="12">
        <v>1313968.537</v>
      </c>
      <c r="CI117" s="12">
        <v>1341965.378</v>
      </c>
      <c r="CJ117" s="12">
        <v>1370019.4509999999</v>
      </c>
      <c r="CK117" s="12">
        <v>1398115.5009999999</v>
      </c>
      <c r="CL117" s="12">
        <v>1426267.6370000001</v>
      </c>
      <c r="CM117" s="12">
        <v>1454523.531</v>
      </c>
      <c r="CN117" s="12">
        <v>1482950.42</v>
      </c>
      <c r="CO117" s="12">
        <v>1511591.264</v>
      </c>
      <c r="CP117" s="12">
        <v>1540451.3770000001</v>
      </c>
      <c r="CQ117" s="12">
        <v>1569496.9469999999</v>
      </c>
      <c r="CR117" s="12">
        <v>1598681.808</v>
      </c>
      <c r="CS117" s="12">
        <v>1627941.4569999999</v>
      </c>
      <c r="CT117" s="12">
        <v>1657219.423</v>
      </c>
      <c r="CU117" s="12">
        <v>1686490.166</v>
      </c>
      <c r="CV117" s="12">
        <v>1715734.5430000001</v>
      </c>
      <c r="CW117" s="12">
        <v>1744908.1610000001</v>
      </c>
      <c r="CX117" s="12">
        <v>1773962.182</v>
      </c>
      <c r="CY117" s="12">
        <v>1802853.801</v>
      </c>
      <c r="CZ117" s="12">
        <v>1831550.9029999999</v>
      </c>
      <c r="DA117" s="12">
        <v>1860029.0349999999</v>
      </c>
      <c r="DB117" s="12">
        <v>1888263.277</v>
      </c>
      <c r="DC117" s="12">
        <v>1916231.6359999999</v>
      </c>
      <c r="DD117" s="12">
        <v>1943913.068</v>
      </c>
      <c r="DE117" s="12">
        <v>1971285.767</v>
      </c>
      <c r="DF117" s="12">
        <v>1998328.358</v>
      </c>
      <c r="DG117" s="12">
        <v>2025021.9779999999</v>
      </c>
      <c r="DH117" s="12">
        <v>2051349.388</v>
      </c>
      <c r="DI117" s="12">
        <v>2077294.8540000001</v>
      </c>
      <c r="DJ117" s="12">
        <v>2102841.321</v>
      </c>
      <c r="DK117" s="12">
        <v>2127976.3130000001</v>
      </c>
      <c r="DL117" s="12">
        <v>2152695.1719999998</v>
      </c>
      <c r="DM117" s="12">
        <v>2176997.4410000001</v>
      </c>
      <c r="DN117" s="12">
        <v>2200880.0090000001</v>
      </c>
      <c r="DO117" s="12">
        <v>2224332.5210000002</v>
      </c>
      <c r="DP117" s="12">
        <v>2247341.6949999998</v>
      </c>
      <c r="DQ117" s="12">
        <v>2269897.0010000002</v>
      </c>
      <c r="DR117" s="12">
        <v>2291987.4610000001</v>
      </c>
      <c r="DS117" s="12">
        <v>2313601.7140000002</v>
      </c>
      <c r="DT117" s="12">
        <v>2334728.199</v>
      </c>
      <c r="DU117" s="12">
        <v>2355355.0959999999</v>
      </c>
      <c r="DV117" s="12">
        <v>2375470.236</v>
      </c>
      <c r="DW117" s="12">
        <v>2395061.3849999998</v>
      </c>
      <c r="DX117" s="12">
        <v>2414115.5690000001</v>
      </c>
      <c r="DY117" s="12">
        <v>2432620.27</v>
      </c>
      <c r="DZ117" s="12">
        <v>2450561.7069999999</v>
      </c>
      <c r="EA117" s="12">
        <v>2467923.389</v>
      </c>
      <c r="EB117" s="12">
        <v>2484687.548</v>
      </c>
      <c r="EC117" s="12">
        <v>2500837.4909999999</v>
      </c>
      <c r="ED117" s="12">
        <v>2516362.2149999999</v>
      </c>
      <c r="EE117" s="12">
        <v>2531249.3360000001</v>
      </c>
      <c r="EF117" s="12">
        <v>2545480.2390000001</v>
      </c>
      <c r="EG117" s="12">
        <v>2559034.7119999998</v>
      </c>
      <c r="EH117" s="12">
        <v>2571896.352</v>
      </c>
      <c r="EI117" s="12">
        <v>2584055.4190000002</v>
      </c>
      <c r="EJ117" s="12">
        <v>2595507.2710000002</v>
      </c>
      <c r="EK117" s="12">
        <v>2606248.3420000002</v>
      </c>
      <c r="EL117" s="12">
        <v>2616277.6510000001</v>
      </c>
      <c r="EM117" s="12">
        <v>2625595.0449999999</v>
      </c>
      <c r="EN117" s="12">
        <v>2634199.5419999999</v>
      </c>
      <c r="EO117" s="12">
        <v>2642090.662</v>
      </c>
      <c r="EP117" s="12">
        <v>2649272.2949999999</v>
      </c>
      <c r="EQ117" s="12">
        <v>2655749.844</v>
      </c>
      <c r="ER117" s="12">
        <v>2661529.395</v>
      </c>
      <c r="ES117" s="12">
        <v>2666617.2459999998</v>
      </c>
      <c r="ET117" s="12">
        <v>2671020.1239999998</v>
      </c>
      <c r="EU117" s="12">
        <v>2674745.5699999998</v>
      </c>
      <c r="EV117" s="12">
        <v>2677801.915</v>
      </c>
      <c r="EW117" s="12">
        <v>2680199.4029999999</v>
      </c>
      <c r="EX117" s="12">
        <v>2681949.4470000002</v>
      </c>
      <c r="EY117" s="12">
        <v>2683065.5410000002</v>
      </c>
      <c r="EZ117" s="12">
        <v>2683562.4130000002</v>
      </c>
      <c r="FA117" s="12">
        <v>2683456.8689999999</v>
      </c>
      <c r="FB117" s="12">
        <v>2682767.0049999999</v>
      </c>
    </row>
  </sheetData>
  <pageMargins left="0.7" right="0.7" top="0.75" bottom="0.75" header="0.3" footer="0.3"/>
  <pageSetup orientation="portrait" horizont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330EF-E154-4D1F-A82B-EE6E892E60DE}">
  <dimension ref="A1:FD5"/>
  <sheetViews>
    <sheetView tabSelected="1" topLeftCell="A2" workbookViewId="0">
      <selection activeCell="N9" sqref="N9"/>
    </sheetView>
  </sheetViews>
  <sheetFormatPr defaultRowHeight="10.5" x14ac:dyDescent="0.25"/>
  <sheetData>
    <row r="1" spans="1:160" x14ac:dyDescent="0.25">
      <c r="A1" t="s">
        <v>0</v>
      </c>
      <c r="B1" t="s">
        <v>1</v>
      </c>
      <c r="C1" t="s">
        <v>23</v>
      </c>
      <c r="D1" t="s">
        <v>3</v>
      </c>
      <c r="E1" t="s">
        <v>4</v>
      </c>
      <c r="F1" t="s">
        <v>24</v>
      </c>
      <c r="G1" t="s">
        <v>109</v>
      </c>
      <c r="H1">
        <v>1900</v>
      </c>
      <c r="I1">
        <v>1925</v>
      </c>
      <c r="J1">
        <f t="shared" ref="J1:BU1" si="0">K1-1</f>
        <v>1950</v>
      </c>
      <c r="K1">
        <f t="shared" si="0"/>
        <v>1951</v>
      </c>
      <c r="L1">
        <f t="shared" si="0"/>
        <v>1952</v>
      </c>
      <c r="M1">
        <f t="shared" si="0"/>
        <v>1953</v>
      </c>
      <c r="N1">
        <f t="shared" si="0"/>
        <v>1954</v>
      </c>
      <c r="O1">
        <f t="shared" si="0"/>
        <v>1955</v>
      </c>
      <c r="P1">
        <f t="shared" si="0"/>
        <v>1956</v>
      </c>
      <c r="Q1">
        <f t="shared" si="0"/>
        <v>1957</v>
      </c>
      <c r="R1">
        <f t="shared" si="0"/>
        <v>1958</v>
      </c>
      <c r="S1">
        <f t="shared" si="0"/>
        <v>1959</v>
      </c>
      <c r="T1">
        <f t="shared" si="0"/>
        <v>1960</v>
      </c>
      <c r="U1">
        <f t="shared" si="0"/>
        <v>1961</v>
      </c>
      <c r="V1">
        <f t="shared" si="0"/>
        <v>1962</v>
      </c>
      <c r="W1">
        <f t="shared" si="0"/>
        <v>1963</v>
      </c>
      <c r="X1">
        <f t="shared" si="0"/>
        <v>1964</v>
      </c>
      <c r="Y1">
        <f t="shared" si="0"/>
        <v>1965</v>
      </c>
      <c r="Z1">
        <f t="shared" si="0"/>
        <v>1966</v>
      </c>
      <c r="AA1">
        <f t="shared" si="0"/>
        <v>1967</v>
      </c>
      <c r="AB1">
        <f t="shared" si="0"/>
        <v>1968</v>
      </c>
      <c r="AC1">
        <f t="shared" si="0"/>
        <v>1969</v>
      </c>
      <c r="AD1">
        <f t="shared" si="0"/>
        <v>1970</v>
      </c>
      <c r="AE1">
        <f t="shared" si="0"/>
        <v>1971</v>
      </c>
      <c r="AF1">
        <f t="shared" si="0"/>
        <v>1972</v>
      </c>
      <c r="AG1">
        <f t="shared" si="0"/>
        <v>1973</v>
      </c>
      <c r="AH1">
        <f t="shared" si="0"/>
        <v>1974</v>
      </c>
      <c r="AI1">
        <f t="shared" si="0"/>
        <v>1975</v>
      </c>
      <c r="AJ1">
        <f t="shared" si="0"/>
        <v>1976</v>
      </c>
      <c r="AK1">
        <f t="shared" si="0"/>
        <v>1977</v>
      </c>
      <c r="AL1">
        <f t="shared" si="0"/>
        <v>1978</v>
      </c>
      <c r="AM1">
        <f t="shared" si="0"/>
        <v>1979</v>
      </c>
      <c r="AN1">
        <f t="shared" si="0"/>
        <v>1980</v>
      </c>
      <c r="AO1">
        <f t="shared" si="0"/>
        <v>1981</v>
      </c>
      <c r="AP1">
        <f t="shared" si="0"/>
        <v>1982</v>
      </c>
      <c r="AQ1">
        <f t="shared" si="0"/>
        <v>1983</v>
      </c>
      <c r="AR1">
        <f t="shared" si="0"/>
        <v>1984</v>
      </c>
      <c r="AS1">
        <f t="shared" si="0"/>
        <v>1985</v>
      </c>
      <c r="AT1">
        <f t="shared" si="0"/>
        <v>1986</v>
      </c>
      <c r="AU1">
        <f t="shared" si="0"/>
        <v>1987</v>
      </c>
      <c r="AV1">
        <f t="shared" si="0"/>
        <v>1988</v>
      </c>
      <c r="AW1">
        <f t="shared" si="0"/>
        <v>1989</v>
      </c>
      <c r="AX1">
        <f t="shared" si="0"/>
        <v>1990</v>
      </c>
      <c r="AY1">
        <f t="shared" si="0"/>
        <v>1991</v>
      </c>
      <c r="AZ1">
        <f t="shared" si="0"/>
        <v>1992</v>
      </c>
      <c r="BA1">
        <f t="shared" si="0"/>
        <v>1993</v>
      </c>
      <c r="BB1">
        <f t="shared" si="0"/>
        <v>1994</v>
      </c>
      <c r="BC1">
        <f t="shared" si="0"/>
        <v>1995</v>
      </c>
      <c r="BD1">
        <f t="shared" si="0"/>
        <v>1996</v>
      </c>
      <c r="BE1">
        <f t="shared" si="0"/>
        <v>1997</v>
      </c>
      <c r="BF1">
        <f t="shared" si="0"/>
        <v>1998</v>
      </c>
      <c r="BG1">
        <f t="shared" si="0"/>
        <v>1999</v>
      </c>
      <c r="BH1">
        <f t="shared" si="0"/>
        <v>2000</v>
      </c>
      <c r="BI1">
        <f t="shared" si="0"/>
        <v>2001</v>
      </c>
      <c r="BJ1">
        <f t="shared" si="0"/>
        <v>2002</v>
      </c>
      <c r="BK1">
        <f t="shared" si="0"/>
        <v>2003</v>
      </c>
      <c r="BL1">
        <f t="shared" si="0"/>
        <v>2004</v>
      </c>
      <c r="BM1">
        <f t="shared" si="0"/>
        <v>2005</v>
      </c>
      <c r="BN1">
        <f t="shared" si="0"/>
        <v>2006</v>
      </c>
      <c r="BO1">
        <f t="shared" si="0"/>
        <v>2007</v>
      </c>
      <c r="BP1">
        <f t="shared" si="0"/>
        <v>2008</v>
      </c>
      <c r="BQ1">
        <f t="shared" si="0"/>
        <v>2009</v>
      </c>
      <c r="BR1">
        <f t="shared" si="0"/>
        <v>2010</v>
      </c>
      <c r="BS1">
        <f t="shared" si="0"/>
        <v>2011</v>
      </c>
      <c r="BT1">
        <f t="shared" si="0"/>
        <v>2012</v>
      </c>
      <c r="BU1">
        <f t="shared" si="0"/>
        <v>2013</v>
      </c>
      <c r="BV1">
        <f t="shared" ref="BV1:EG1" si="1">BW1-1</f>
        <v>2014</v>
      </c>
      <c r="BW1">
        <f t="shared" si="1"/>
        <v>2015</v>
      </c>
      <c r="BX1">
        <f t="shared" si="1"/>
        <v>2016</v>
      </c>
      <c r="BY1">
        <f t="shared" si="1"/>
        <v>2017</v>
      </c>
      <c r="BZ1">
        <f t="shared" si="1"/>
        <v>2018</v>
      </c>
      <c r="CA1">
        <f t="shared" si="1"/>
        <v>2019</v>
      </c>
      <c r="CB1">
        <f t="shared" si="1"/>
        <v>2020</v>
      </c>
      <c r="CC1">
        <f t="shared" si="1"/>
        <v>2021</v>
      </c>
      <c r="CD1">
        <f t="shared" si="1"/>
        <v>2022</v>
      </c>
      <c r="CE1">
        <f t="shared" si="1"/>
        <v>2023</v>
      </c>
      <c r="CF1">
        <f t="shared" si="1"/>
        <v>2024</v>
      </c>
      <c r="CG1">
        <f t="shared" si="1"/>
        <v>2025</v>
      </c>
      <c r="CH1">
        <f t="shared" si="1"/>
        <v>2026</v>
      </c>
      <c r="CI1">
        <f t="shared" si="1"/>
        <v>2027</v>
      </c>
      <c r="CJ1">
        <f t="shared" si="1"/>
        <v>2028</v>
      </c>
      <c r="CK1">
        <f t="shared" si="1"/>
        <v>2029</v>
      </c>
      <c r="CL1">
        <f t="shared" si="1"/>
        <v>2030</v>
      </c>
      <c r="CM1">
        <f t="shared" si="1"/>
        <v>2031</v>
      </c>
      <c r="CN1">
        <f t="shared" si="1"/>
        <v>2032</v>
      </c>
      <c r="CO1">
        <f t="shared" si="1"/>
        <v>2033</v>
      </c>
      <c r="CP1">
        <f t="shared" si="1"/>
        <v>2034</v>
      </c>
      <c r="CQ1">
        <f t="shared" si="1"/>
        <v>2035</v>
      </c>
      <c r="CR1">
        <f t="shared" si="1"/>
        <v>2036</v>
      </c>
      <c r="CS1">
        <f t="shared" si="1"/>
        <v>2037</v>
      </c>
      <c r="CT1">
        <f t="shared" si="1"/>
        <v>2038</v>
      </c>
      <c r="CU1">
        <f t="shared" si="1"/>
        <v>2039</v>
      </c>
      <c r="CV1">
        <f t="shared" si="1"/>
        <v>2040</v>
      </c>
      <c r="CW1">
        <f t="shared" si="1"/>
        <v>2041</v>
      </c>
      <c r="CX1">
        <f t="shared" si="1"/>
        <v>2042</v>
      </c>
      <c r="CY1">
        <f t="shared" si="1"/>
        <v>2043</v>
      </c>
      <c r="CZ1">
        <f t="shared" si="1"/>
        <v>2044</v>
      </c>
      <c r="DA1">
        <f t="shared" si="1"/>
        <v>2045</v>
      </c>
      <c r="DB1">
        <f t="shared" si="1"/>
        <v>2046</v>
      </c>
      <c r="DC1">
        <f t="shared" si="1"/>
        <v>2047</v>
      </c>
      <c r="DD1">
        <f t="shared" si="1"/>
        <v>2048</v>
      </c>
      <c r="DE1">
        <f t="shared" si="1"/>
        <v>2049</v>
      </c>
      <c r="DF1">
        <f t="shared" si="1"/>
        <v>2050</v>
      </c>
      <c r="DG1">
        <f t="shared" si="1"/>
        <v>2051</v>
      </c>
      <c r="DH1">
        <f t="shared" si="1"/>
        <v>2052</v>
      </c>
      <c r="DI1">
        <f t="shared" si="1"/>
        <v>2053</v>
      </c>
      <c r="DJ1">
        <f t="shared" si="1"/>
        <v>2054</v>
      </c>
      <c r="DK1">
        <f t="shared" si="1"/>
        <v>2055</v>
      </c>
      <c r="DL1">
        <f t="shared" si="1"/>
        <v>2056</v>
      </c>
      <c r="DM1">
        <f t="shared" si="1"/>
        <v>2057</v>
      </c>
      <c r="DN1">
        <f t="shared" si="1"/>
        <v>2058</v>
      </c>
      <c r="DO1">
        <f t="shared" si="1"/>
        <v>2059</v>
      </c>
      <c r="DP1">
        <f t="shared" si="1"/>
        <v>2060</v>
      </c>
      <c r="DQ1">
        <f t="shared" si="1"/>
        <v>2061</v>
      </c>
      <c r="DR1">
        <f t="shared" si="1"/>
        <v>2062</v>
      </c>
      <c r="DS1">
        <f t="shared" si="1"/>
        <v>2063</v>
      </c>
      <c r="DT1">
        <f t="shared" si="1"/>
        <v>2064</v>
      </c>
      <c r="DU1">
        <f t="shared" si="1"/>
        <v>2065</v>
      </c>
      <c r="DV1">
        <f t="shared" si="1"/>
        <v>2066</v>
      </c>
      <c r="DW1">
        <f t="shared" si="1"/>
        <v>2067</v>
      </c>
      <c r="DX1">
        <f t="shared" si="1"/>
        <v>2068</v>
      </c>
      <c r="DY1">
        <f t="shared" si="1"/>
        <v>2069</v>
      </c>
      <c r="DZ1">
        <f t="shared" si="1"/>
        <v>2070</v>
      </c>
      <c r="EA1">
        <f t="shared" si="1"/>
        <v>2071</v>
      </c>
      <c r="EB1">
        <f t="shared" si="1"/>
        <v>2072</v>
      </c>
      <c r="EC1">
        <f t="shared" si="1"/>
        <v>2073</v>
      </c>
      <c r="ED1">
        <f t="shared" si="1"/>
        <v>2074</v>
      </c>
      <c r="EE1">
        <f t="shared" si="1"/>
        <v>2075</v>
      </c>
      <c r="EF1">
        <f t="shared" si="1"/>
        <v>2076</v>
      </c>
      <c r="EG1">
        <f t="shared" si="1"/>
        <v>2077</v>
      </c>
      <c r="EH1">
        <f t="shared" ref="EH1:FB1" si="2">EI1-1</f>
        <v>2078</v>
      </c>
      <c r="EI1">
        <f t="shared" si="2"/>
        <v>2079</v>
      </c>
      <c r="EJ1">
        <f t="shared" si="2"/>
        <v>2080</v>
      </c>
      <c r="EK1">
        <f t="shared" si="2"/>
        <v>2081</v>
      </c>
      <c r="EL1">
        <f t="shared" si="2"/>
        <v>2082</v>
      </c>
      <c r="EM1">
        <f t="shared" si="2"/>
        <v>2083</v>
      </c>
      <c r="EN1">
        <f t="shared" si="2"/>
        <v>2084</v>
      </c>
      <c r="EO1">
        <f t="shared" si="2"/>
        <v>2085</v>
      </c>
      <c r="EP1">
        <f t="shared" si="2"/>
        <v>2086</v>
      </c>
      <c r="EQ1">
        <f t="shared" si="2"/>
        <v>2087</v>
      </c>
      <c r="ER1">
        <f t="shared" si="2"/>
        <v>2088</v>
      </c>
      <c r="ES1">
        <f t="shared" si="2"/>
        <v>2089</v>
      </c>
      <c r="ET1">
        <f t="shared" si="2"/>
        <v>2090</v>
      </c>
      <c r="EU1">
        <f t="shared" si="2"/>
        <v>2091</v>
      </c>
      <c r="EV1">
        <f t="shared" si="2"/>
        <v>2092</v>
      </c>
      <c r="EW1">
        <f t="shared" si="2"/>
        <v>2093</v>
      </c>
      <c r="EX1">
        <f t="shared" si="2"/>
        <v>2094</v>
      </c>
      <c r="EY1">
        <f t="shared" si="2"/>
        <v>2095</v>
      </c>
      <c r="EZ1">
        <f t="shared" si="2"/>
        <v>2096</v>
      </c>
      <c r="FA1">
        <f t="shared" si="2"/>
        <v>2097</v>
      </c>
      <c r="FB1">
        <f t="shared" si="2"/>
        <v>2098</v>
      </c>
      <c r="FC1">
        <f>FD1-1</f>
        <v>2099</v>
      </c>
      <c r="FD1">
        <v>2100</v>
      </c>
    </row>
    <row r="3" spans="1:160" x14ac:dyDescent="0.25">
      <c r="CB3">
        <v>1094365.605</v>
      </c>
      <c r="CC3">
        <v>1123915.584</v>
      </c>
      <c r="CD3">
        <v>1154508.155</v>
      </c>
      <c r="CE3">
        <v>1186050.3030000001</v>
      </c>
      <c r="CF3">
        <v>1218468.7660000001</v>
      </c>
      <c r="CG3">
        <v>1251710.2960000001</v>
      </c>
      <c r="CH3">
        <v>1285743.081</v>
      </c>
      <c r="CI3">
        <v>1320555.0009999999</v>
      </c>
      <c r="CJ3">
        <v>1356151.094</v>
      </c>
      <c r="CK3">
        <v>1392547.7339999999</v>
      </c>
      <c r="CL3">
        <v>1429757.523</v>
      </c>
      <c r="CM3">
        <v>1467771.7220000001</v>
      </c>
      <c r="CN3">
        <v>1506546.1329999999</v>
      </c>
      <c r="CO3">
        <v>1545994.452</v>
      </c>
      <c r="CP3">
        <v>1586006.3529999999</v>
      </c>
      <c r="CQ3">
        <v>1626499.8219999999</v>
      </c>
      <c r="CR3">
        <v>1667437.4809999999</v>
      </c>
      <c r="CS3">
        <v>1708828.3</v>
      </c>
      <c r="CT3">
        <v>1750695.35</v>
      </c>
      <c r="CU3">
        <v>1793083.0919999999</v>
      </c>
      <c r="CV3">
        <v>1836025.5349999999</v>
      </c>
      <c r="CW3">
        <v>1879522.574</v>
      </c>
      <c r="CX3">
        <v>1923562.2790000001</v>
      </c>
      <c r="CY3">
        <v>1968154.247</v>
      </c>
      <c r="CZ3">
        <v>2013309.2609999999</v>
      </c>
      <c r="DA3">
        <v>2059035.9909999999</v>
      </c>
      <c r="DB3">
        <v>2105335.3330000001</v>
      </c>
      <c r="DC3">
        <v>2152208.0669999998</v>
      </c>
      <c r="DD3">
        <v>2199661.091</v>
      </c>
      <c r="DE3">
        <v>2247702.4040000001</v>
      </c>
      <c r="DF3">
        <v>2296335.2250000001</v>
      </c>
      <c r="DG3">
        <v>2345557.88</v>
      </c>
      <c r="DH3">
        <v>2395360.9730000002</v>
      </c>
      <c r="DI3">
        <v>2445729.3640000001</v>
      </c>
      <c r="DJ3">
        <v>2496642.8390000002</v>
      </c>
      <c r="DK3">
        <v>2548082.7570000002</v>
      </c>
      <c r="DL3">
        <v>2600035.8650000002</v>
      </c>
      <c r="DM3">
        <v>2652490.52</v>
      </c>
      <c r="DN3">
        <v>2705429.5279999999</v>
      </c>
      <c r="DO3">
        <v>2758834.5430000001</v>
      </c>
      <c r="DP3">
        <v>2812687.2549999999</v>
      </c>
      <c r="DQ3">
        <v>2866973.0669999998</v>
      </c>
      <c r="DR3">
        <v>2921674.9610000001</v>
      </c>
      <c r="DS3">
        <v>2976768.7710000002</v>
      </c>
      <c r="DT3">
        <v>3032228.0690000001</v>
      </c>
      <c r="DU3">
        <v>3088029.5060000001</v>
      </c>
      <c r="DV3">
        <v>3144156.105</v>
      </c>
      <c r="DW3">
        <v>3200595.625</v>
      </c>
      <c r="DX3">
        <v>3257336.909</v>
      </c>
      <c r="DY3">
        <v>3314370.827</v>
      </c>
      <c r="DZ3">
        <v>3371688.378</v>
      </c>
      <c r="EA3">
        <v>3429276.0959999999</v>
      </c>
      <c r="EB3">
        <v>3487121.8429999999</v>
      </c>
      <c r="EC3">
        <v>3545218.84</v>
      </c>
      <c r="ED3">
        <v>3603562.1570000001</v>
      </c>
      <c r="EE3">
        <v>3662145.0350000001</v>
      </c>
      <c r="EF3">
        <v>3720957.889</v>
      </c>
      <c r="EG3">
        <v>3779988.39</v>
      </c>
      <c r="EH3">
        <v>3839223.0460000001</v>
      </c>
      <c r="EI3">
        <v>3898647.6189999999</v>
      </c>
      <c r="EJ3">
        <v>3958248.2570000002</v>
      </c>
      <c r="EK3">
        <v>4018012.83</v>
      </c>
      <c r="EL3">
        <v>4077930.736</v>
      </c>
      <c r="EM3">
        <v>4137992.2790000001</v>
      </c>
      <c r="EN3">
        <v>4198188.2640000004</v>
      </c>
      <c r="EO3">
        <v>4258508.7010000004</v>
      </c>
      <c r="EP3">
        <v>4318942.2850000001</v>
      </c>
      <c r="EQ3">
        <v>4379475.8810000001</v>
      </c>
      <c r="ER3">
        <v>4440095.2240000004</v>
      </c>
      <c r="ES3">
        <v>4500785.1540000001</v>
      </c>
      <c r="ET3">
        <v>4561531.2989999996</v>
      </c>
      <c r="EU3">
        <v>4622320.2180000003</v>
      </c>
      <c r="EV3">
        <v>4683139.7769999998</v>
      </c>
      <c r="EW3">
        <v>4743978.22</v>
      </c>
      <c r="EX3">
        <v>4804823.9709999999</v>
      </c>
      <c r="EY3">
        <v>4865664.9519999996</v>
      </c>
      <c r="EZ3">
        <v>4926488.4519999996</v>
      </c>
      <c r="FA3">
        <v>4987281.091</v>
      </c>
      <c r="FB3">
        <v>5048028.8870000001</v>
      </c>
      <c r="FC3">
        <v>5108716.852</v>
      </c>
      <c r="FD3">
        <v>5169329.4450000003</v>
      </c>
    </row>
    <row r="4" spans="1:160" x14ac:dyDescent="0.25">
      <c r="CB4">
        <v>1094365.605</v>
      </c>
      <c r="CC4">
        <v>1121479.5290000001</v>
      </c>
      <c r="CD4">
        <v>1148611.6089999999</v>
      </c>
      <c r="CE4">
        <v>1175822.4350000001</v>
      </c>
      <c r="CF4">
        <v>1203155.622</v>
      </c>
      <c r="CG4">
        <v>1230637.1939999999</v>
      </c>
      <c r="CH4">
        <v>1258275.263</v>
      </c>
      <c r="CI4">
        <v>1286060.3149999999</v>
      </c>
      <c r="CJ4">
        <v>1313968.537</v>
      </c>
      <c r="CK4">
        <v>1341965.378</v>
      </c>
      <c r="CL4">
        <v>1370019.4509999999</v>
      </c>
      <c r="CM4">
        <v>1398115.5009999999</v>
      </c>
      <c r="CN4">
        <v>1426267.6370000001</v>
      </c>
      <c r="CO4">
        <v>1454523.531</v>
      </c>
      <c r="CP4">
        <v>1482950.42</v>
      </c>
      <c r="CQ4">
        <v>1511591.264</v>
      </c>
      <c r="CR4">
        <v>1540451.3770000001</v>
      </c>
      <c r="CS4">
        <v>1569496.9469999999</v>
      </c>
      <c r="CT4">
        <v>1598681.808</v>
      </c>
      <c r="CU4">
        <v>1627941.4569999999</v>
      </c>
      <c r="CV4">
        <v>1657219.423</v>
      </c>
      <c r="CW4">
        <v>1686490.166</v>
      </c>
      <c r="CX4">
        <v>1715734.5430000001</v>
      </c>
      <c r="CY4">
        <v>1744908.1610000001</v>
      </c>
      <c r="CZ4">
        <v>1773962.182</v>
      </c>
      <c r="DA4">
        <v>1802853.801</v>
      </c>
      <c r="DB4">
        <v>1831550.9029999999</v>
      </c>
      <c r="DC4">
        <v>1860029.0349999999</v>
      </c>
      <c r="DD4">
        <v>1888263.277</v>
      </c>
      <c r="DE4">
        <v>1916231.6359999999</v>
      </c>
      <c r="DF4">
        <v>1943913.068</v>
      </c>
      <c r="DG4">
        <v>1971285.767</v>
      </c>
      <c r="DH4">
        <v>1998328.358</v>
      </c>
      <c r="DI4">
        <v>2025021.9779999999</v>
      </c>
      <c r="DJ4">
        <v>2051349.388</v>
      </c>
      <c r="DK4">
        <v>2077294.8540000001</v>
      </c>
      <c r="DL4">
        <v>2102841.321</v>
      </c>
      <c r="DM4">
        <v>2127976.3130000001</v>
      </c>
      <c r="DN4">
        <v>2152695.1719999998</v>
      </c>
      <c r="DO4">
        <v>2176997.4410000001</v>
      </c>
      <c r="DP4">
        <v>2200880.0090000001</v>
      </c>
      <c r="DQ4">
        <v>2224332.5210000002</v>
      </c>
      <c r="DR4">
        <v>2247341.6949999998</v>
      </c>
      <c r="DS4">
        <v>2269897.0010000002</v>
      </c>
      <c r="DT4">
        <v>2291987.4610000001</v>
      </c>
      <c r="DU4">
        <v>2313601.7140000002</v>
      </c>
      <c r="DV4">
        <v>2334728.199</v>
      </c>
      <c r="DW4">
        <v>2355355.0959999999</v>
      </c>
      <c r="DX4">
        <v>2375470.236</v>
      </c>
      <c r="DY4">
        <v>2395061.3849999998</v>
      </c>
      <c r="DZ4">
        <v>2414115.5690000001</v>
      </c>
      <c r="EA4">
        <v>2432620.27</v>
      </c>
      <c r="EB4">
        <v>2450561.7069999999</v>
      </c>
      <c r="EC4">
        <v>2467923.389</v>
      </c>
      <c r="ED4">
        <v>2484687.548</v>
      </c>
      <c r="EE4">
        <v>2500837.4909999999</v>
      </c>
      <c r="EF4">
        <v>2516362.2149999999</v>
      </c>
      <c r="EG4">
        <v>2531249.3360000001</v>
      </c>
      <c r="EH4">
        <v>2545480.2390000001</v>
      </c>
      <c r="EI4">
        <v>2559034.7119999998</v>
      </c>
      <c r="EJ4">
        <v>2571896.352</v>
      </c>
      <c r="EK4">
        <v>2584055.4190000002</v>
      </c>
      <c r="EL4">
        <v>2595507.2710000002</v>
      </c>
      <c r="EM4">
        <v>2606248.3420000002</v>
      </c>
      <c r="EN4">
        <v>2616277.6510000001</v>
      </c>
      <c r="EO4">
        <v>2625595.0449999999</v>
      </c>
      <c r="EP4">
        <v>2634199.5419999999</v>
      </c>
      <c r="EQ4">
        <v>2642090.662</v>
      </c>
      <c r="ER4">
        <v>2649272.2949999999</v>
      </c>
      <c r="ES4">
        <v>2655749.844</v>
      </c>
      <c r="ET4">
        <v>2661529.395</v>
      </c>
      <c r="EU4">
        <v>2666617.2459999998</v>
      </c>
      <c r="EV4">
        <v>2671020.1239999998</v>
      </c>
      <c r="EW4">
        <v>2674745.5699999998</v>
      </c>
      <c r="EX4">
        <v>2677801.915</v>
      </c>
      <c r="EY4">
        <v>2680199.4029999999</v>
      </c>
      <c r="EZ4">
        <v>2681949.4470000002</v>
      </c>
      <c r="FA4">
        <v>2683065.5410000002</v>
      </c>
      <c r="FB4">
        <v>2683562.4130000002</v>
      </c>
      <c r="FC4">
        <v>2683456.8689999999</v>
      </c>
      <c r="FD4">
        <v>2682767.0049999999</v>
      </c>
    </row>
    <row r="5" spans="1:160" x14ac:dyDescent="0.25">
      <c r="A5">
        <v>25</v>
      </c>
      <c r="B5" t="s">
        <v>5</v>
      </c>
      <c r="C5" t="s">
        <v>21</v>
      </c>
      <c r="E5">
        <v>947</v>
      </c>
      <c r="F5" t="s">
        <v>22</v>
      </c>
      <c r="G5">
        <v>1828</v>
      </c>
      <c r="H5">
        <v>104000</v>
      </c>
      <c r="I5">
        <v>135000</v>
      </c>
      <c r="J5">
        <v>179006.53</v>
      </c>
      <c r="K5">
        <v>182372.74100000001</v>
      </c>
      <c r="L5">
        <v>185911.913</v>
      </c>
      <c r="M5">
        <v>189614.21100000001</v>
      </c>
      <c r="N5">
        <v>193473.91399999999</v>
      </c>
      <c r="O5">
        <v>197489.51199999999</v>
      </c>
      <c r="P5">
        <v>201663.88099999999</v>
      </c>
      <c r="Q5">
        <v>206004.21400000001</v>
      </c>
      <c r="R5">
        <v>210521.193</v>
      </c>
      <c r="S5">
        <v>215228.17199999999</v>
      </c>
      <c r="T5">
        <v>220137.978</v>
      </c>
      <c r="U5">
        <v>225259.88800000001</v>
      </c>
      <c r="V5">
        <v>230596.36</v>
      </c>
      <c r="W5">
        <v>236142.38800000001</v>
      </c>
      <c r="X5">
        <v>241888.41099999999</v>
      </c>
      <c r="Y5">
        <v>247830.91899999999</v>
      </c>
      <c r="Z5">
        <v>253971.90299999999</v>
      </c>
      <c r="AA5">
        <v>260325.43799999999</v>
      </c>
      <c r="AB5">
        <v>266914.2</v>
      </c>
      <c r="AC5">
        <v>273767.17700000003</v>
      </c>
      <c r="AD5">
        <v>280908.11099999998</v>
      </c>
      <c r="AE5">
        <v>288346.19099999999</v>
      </c>
      <c r="AF5">
        <v>296085.28899999999</v>
      </c>
      <c r="AG5">
        <v>304135.11700000003</v>
      </c>
      <c r="AH5">
        <v>312504.59000000003</v>
      </c>
      <c r="AI5">
        <v>321200.53700000001</v>
      </c>
      <c r="AJ5">
        <v>330231.90500000003</v>
      </c>
      <c r="AK5">
        <v>339600.82199999999</v>
      </c>
      <c r="AL5">
        <v>349297.11499999999</v>
      </c>
      <c r="AM5">
        <v>359304.90399999998</v>
      </c>
      <c r="AN5">
        <v>369613.66899999999</v>
      </c>
      <c r="AO5">
        <v>380212.462</v>
      </c>
      <c r="AP5">
        <v>391106.80800000002</v>
      </c>
      <c r="AQ5">
        <v>402321.984</v>
      </c>
      <c r="AR5">
        <v>413893.08799999999</v>
      </c>
      <c r="AS5">
        <v>425840.82400000002</v>
      </c>
      <c r="AT5">
        <v>438183.66899999999</v>
      </c>
      <c r="AU5">
        <v>450901.734</v>
      </c>
      <c r="AV5">
        <v>463931.64</v>
      </c>
      <c r="AW5">
        <v>477185.74200000003</v>
      </c>
      <c r="AX5">
        <v>490604.85200000001</v>
      </c>
      <c r="AY5">
        <v>504170.685</v>
      </c>
      <c r="AZ5">
        <v>517912.76</v>
      </c>
      <c r="BA5">
        <v>531879.71699999995</v>
      </c>
      <c r="BB5">
        <v>546142.848</v>
      </c>
      <c r="BC5">
        <v>560759.47199999995</v>
      </c>
      <c r="BD5">
        <v>575759.59</v>
      </c>
      <c r="BE5">
        <v>591147.88</v>
      </c>
      <c r="BF5">
        <v>606928.48</v>
      </c>
      <c r="BG5">
        <v>623097.13600000006</v>
      </c>
      <c r="BH5">
        <v>639661.38600000006</v>
      </c>
      <c r="BI5">
        <v>656627.15300000005</v>
      </c>
      <c r="BJ5">
        <v>674033.14899999998</v>
      </c>
      <c r="BK5">
        <v>691957.67099999997</v>
      </c>
      <c r="BL5">
        <v>710499.93</v>
      </c>
      <c r="BM5">
        <v>729733.00300000003</v>
      </c>
      <c r="BN5">
        <v>749688.41700000002</v>
      </c>
      <c r="BO5">
        <v>770356.723</v>
      </c>
      <c r="BP5">
        <v>791717.38899999997</v>
      </c>
      <c r="BQ5">
        <v>813730.46499999997</v>
      </c>
      <c r="BR5">
        <v>836363.75699999998</v>
      </c>
      <c r="BS5">
        <v>859610.52300000004</v>
      </c>
      <c r="BT5">
        <v>883472.69400000002</v>
      </c>
      <c r="BU5">
        <v>907933.93299999996</v>
      </c>
      <c r="BV5">
        <v>932975.02899999998</v>
      </c>
      <c r="BW5">
        <v>958577.201</v>
      </c>
      <c r="BX5">
        <v>984733.52</v>
      </c>
      <c r="BY5">
        <v>1011429.072</v>
      </c>
      <c r="BZ5">
        <v>1038627.2120000001</v>
      </c>
      <c r="CA5">
        <v>1066283.4110000001</v>
      </c>
      <c r="CB5">
        <v>1094365.605</v>
      </c>
      <c r="CC5">
        <v>1122851.2069999999</v>
      </c>
      <c r="CD5">
        <v>1151743.5789999999</v>
      </c>
      <c r="CE5">
        <v>1181069.0330000001</v>
      </c>
      <c r="CF5">
        <v>1210869.7379999999</v>
      </c>
      <c r="CG5">
        <v>1241173.7390000001</v>
      </c>
      <c r="CH5">
        <v>1271981.682</v>
      </c>
      <c r="CI5">
        <v>1303274.6170000001</v>
      </c>
      <c r="CJ5">
        <v>1335037.635</v>
      </c>
      <c r="CK5">
        <v>1367248.879</v>
      </c>
      <c r="CL5">
        <v>1399888.4709999999</v>
      </c>
      <c r="CM5">
        <v>1432945.5020000001</v>
      </c>
      <c r="CN5">
        <v>1466409.9739999999</v>
      </c>
      <c r="CO5">
        <v>1500262.5330000001</v>
      </c>
      <c r="CP5">
        <v>1534481.2120000001</v>
      </c>
      <c r="CQ5">
        <v>1569045.5630000001</v>
      </c>
      <c r="CR5">
        <v>1603937.9790000001</v>
      </c>
      <c r="CS5">
        <v>1639143.665</v>
      </c>
      <c r="CT5">
        <v>1674647.9269999999</v>
      </c>
      <c r="CU5">
        <v>1710437.027</v>
      </c>
      <c r="CV5">
        <v>1746496.1029999999</v>
      </c>
      <c r="CW5">
        <v>1782809.4779999999</v>
      </c>
      <c r="CX5">
        <v>1819358.601</v>
      </c>
      <c r="CY5">
        <v>1856120.9709999999</v>
      </c>
      <c r="CZ5">
        <v>1893072.29</v>
      </c>
      <c r="DA5">
        <v>1930190.6159999999</v>
      </c>
      <c r="DB5">
        <v>1967456.7339999999</v>
      </c>
      <c r="DC5">
        <v>2004856.0060000001</v>
      </c>
      <c r="DD5">
        <v>2042375.4820000001</v>
      </c>
      <c r="DE5">
        <v>2080004.629</v>
      </c>
      <c r="DF5">
        <v>2117730.8859999999</v>
      </c>
      <c r="DG5">
        <v>2155539.713</v>
      </c>
      <c r="DH5">
        <v>2193413.2030000002</v>
      </c>
      <c r="DI5">
        <v>2231332.73</v>
      </c>
      <c r="DJ5">
        <v>2269277.824</v>
      </c>
      <c r="DK5">
        <v>2307230.0669999998</v>
      </c>
      <c r="DL5">
        <v>2345171.966</v>
      </c>
      <c r="DM5">
        <v>2383089.3640000001</v>
      </c>
      <c r="DN5">
        <v>2420970.5210000002</v>
      </c>
      <c r="DO5">
        <v>2458805.5819999999</v>
      </c>
      <c r="DP5">
        <v>2496582.852</v>
      </c>
      <c r="DQ5">
        <v>2534287.7940000002</v>
      </c>
      <c r="DR5">
        <v>2571902.7489999998</v>
      </c>
      <c r="DS5">
        <v>2609408.6940000001</v>
      </c>
      <c r="DT5">
        <v>2646784.9840000002</v>
      </c>
      <c r="DU5">
        <v>2684012.2450000001</v>
      </c>
      <c r="DV5">
        <v>2721073.321</v>
      </c>
      <c r="DW5">
        <v>2757952.8149999999</v>
      </c>
      <c r="DX5">
        <v>2794635.094</v>
      </c>
      <c r="DY5">
        <v>2831105.1519999998</v>
      </c>
      <c r="DZ5">
        <v>2867347.3990000002</v>
      </c>
      <c r="EA5">
        <v>2903345.4130000002</v>
      </c>
      <c r="EB5">
        <v>2939082.0210000002</v>
      </c>
      <c r="EC5">
        <v>2974540.406</v>
      </c>
      <c r="ED5">
        <v>3009703.3790000002</v>
      </c>
      <c r="EE5">
        <v>3044554.0380000002</v>
      </c>
      <c r="EF5">
        <v>3079077.841</v>
      </c>
      <c r="EG5">
        <v>3113258.4679999999</v>
      </c>
      <c r="EH5">
        <v>3147075.0440000002</v>
      </c>
      <c r="EI5">
        <v>3180505.4550000001</v>
      </c>
      <c r="EJ5">
        <v>3213530.1179999998</v>
      </c>
      <c r="EK5">
        <v>3246134.2080000001</v>
      </c>
      <c r="EL5">
        <v>3278306.85</v>
      </c>
      <c r="EM5">
        <v>3310038.4380000001</v>
      </c>
      <c r="EN5">
        <v>3341321.284</v>
      </c>
      <c r="EO5">
        <v>3372147.5729999999</v>
      </c>
      <c r="EP5">
        <v>3402508.29</v>
      </c>
      <c r="EQ5">
        <v>3432394.0720000002</v>
      </c>
      <c r="ER5">
        <v>3461797.9739999999</v>
      </c>
      <c r="ES5">
        <v>3490713.82</v>
      </c>
      <c r="ET5">
        <v>3519135.875</v>
      </c>
      <c r="EU5">
        <v>3547058.702</v>
      </c>
      <c r="EV5">
        <v>3574477.3280000002</v>
      </c>
      <c r="EW5">
        <v>3601387.0129999998</v>
      </c>
      <c r="EX5">
        <v>3627784.1039999998</v>
      </c>
      <c r="EY5">
        <v>3653665.1340000001</v>
      </c>
      <c r="EZ5">
        <v>3679027.5950000002</v>
      </c>
      <c r="FA5">
        <v>3703869.818</v>
      </c>
      <c r="FB5">
        <v>3728190.844</v>
      </c>
      <c r="FC5">
        <v>3751990.5959999999</v>
      </c>
      <c r="FD5">
        <v>3775269.514</v>
      </c>
    </row>
  </sheetData>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9A71739999024C88770F0AC5A5B72D" ma:contentTypeVersion="13" ma:contentTypeDescription="Create a new document." ma:contentTypeScope="" ma:versionID="857ee68439404290beea8112ff454ed4">
  <xsd:schema xmlns:xsd="http://www.w3.org/2001/XMLSchema" xmlns:xs="http://www.w3.org/2001/XMLSchema" xmlns:p="http://schemas.microsoft.com/office/2006/metadata/properties" xmlns:ns3="8ba6c434-0a23-4794-bde7-956387cecb14" xmlns:ns4="87ad8aa5-75d9-46f4-af2b-b93b6f5e385b" targetNamespace="http://schemas.microsoft.com/office/2006/metadata/properties" ma:root="true" ma:fieldsID="3da6e16bcec89dd6c1c00ef6c34e7713" ns3:_="" ns4:_="">
    <xsd:import namespace="8ba6c434-0a23-4794-bde7-956387cecb14"/>
    <xsd:import namespace="87ad8aa5-75d9-46f4-af2b-b93b6f5e385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a6c434-0a23-4794-bde7-956387cecb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ad8aa5-75d9-46f4-af2b-b93b6f5e385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66BA0A-BDC7-40FB-8A12-E39FD6707B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a6c434-0a23-4794-bde7-956387cecb14"/>
    <ds:schemaRef ds:uri="87ad8aa5-75d9-46f4-af2b-b93b6f5e38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2037CE-647C-4F54-98FF-0536CF0B4410}">
  <ds:schemaRefs>
    <ds:schemaRef ds:uri="http://schemas.microsoft.com/sharepoint/v3/contenttype/forms"/>
  </ds:schemaRefs>
</ds:datastoreItem>
</file>

<file path=customXml/itemProps3.xml><?xml version="1.0" encoding="utf-8"?>
<ds:datastoreItem xmlns:ds="http://schemas.openxmlformats.org/officeDocument/2006/customXml" ds:itemID="{9B8BD639-A0C1-483B-B205-DF0A1814692D}">
  <ds:schemaRefs>
    <ds:schemaRef ds:uri="http://www.w3.org/XML/1998/namespace"/>
    <ds:schemaRef ds:uri="8ba6c434-0a23-4794-bde7-956387cecb14"/>
    <ds:schemaRef ds:uri="http://schemas.microsoft.com/office/infopath/2007/PartnerControls"/>
    <ds:schemaRef ds:uri="http://schemas.microsoft.com/office/2006/documentManagement/types"/>
    <ds:schemaRef ds:uri="http://purl.org/dc/terms/"/>
    <ds:schemaRef ds:uri="http://purl.org/dc/elements/1.1/"/>
    <ds:schemaRef ds:uri="http://schemas.microsoft.com/office/2006/metadata/properties"/>
    <ds:schemaRef ds:uri="http://schemas.openxmlformats.org/package/2006/metadata/core-properties"/>
    <ds:schemaRef ds:uri="87ad8aa5-75d9-46f4-af2b-b93b6f5e385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Figure 1</vt:lpstr>
      <vt:lpstr>Fig 2</vt:lpstr>
      <vt:lpstr>Fig 3</vt:lpstr>
      <vt:lpstr>Fig 4</vt:lpstr>
      <vt:lpstr>Fig 5</vt:lpstr>
      <vt:lpstr>Fig 6</vt:lpstr>
      <vt:lpstr>'Fig 3'!Print_Area</vt:lpstr>
      <vt:lpstr>'Fig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Bongaarts</dc:creator>
  <cp:lastModifiedBy>Mike Edbury</cp:lastModifiedBy>
  <dcterms:created xsi:type="dcterms:W3CDTF">2020-11-16T17:42:13Z</dcterms:created>
  <dcterms:modified xsi:type="dcterms:W3CDTF">2020-11-20T10:23:24Z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0x0101005F9A71739999024C88770F0AC5A5B72D</vt:lpwstr>
  </property>
</Properties>
</file>