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s and PR\Public affairs\Parliamentary engagement\2018\Education\"/>
    </mc:Choice>
  </mc:AlternateContent>
  <bookViews>
    <workbookView xWindow="0" yWindow="0" windowWidth="28800" windowHeight="12330"/>
  </bookViews>
  <sheets>
    <sheet name="Gender time series" sheetId="2" r:id="rId1"/>
    <sheet name="Regions " sheetId="3" r:id="rId2"/>
    <sheet name="School type" sheetId="4" r:id="rId3"/>
    <sheet name="Free school meal status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5" i="3" l="1"/>
  <c r="R103" i="3"/>
  <c r="R91" i="3"/>
  <c r="R79" i="3"/>
  <c r="R67" i="3"/>
  <c r="R55" i="3"/>
  <c r="R43" i="3"/>
  <c r="R31" i="3"/>
  <c r="R19" i="3"/>
  <c r="P24" i="2" l="1"/>
  <c r="P22" i="2"/>
  <c r="P21" i="2"/>
  <c r="P19" i="2"/>
  <c r="P18" i="2"/>
  <c r="P17" i="2"/>
  <c r="P16" i="2"/>
  <c r="P12" i="2"/>
  <c r="P10" i="2"/>
  <c r="P9" i="2"/>
  <c r="P11" i="2" s="1"/>
  <c r="P7" i="2"/>
  <c r="P6" i="2"/>
  <c r="P5" i="2"/>
  <c r="P4" i="2"/>
  <c r="R13" i="2" s="1"/>
  <c r="P23" i="2" l="1"/>
  <c r="R25" i="2"/>
  <c r="Q21" i="2" s="1"/>
  <c r="P20" i="2"/>
  <c r="Q6" i="2"/>
  <c r="Q12" i="2"/>
  <c r="P8" i="2"/>
  <c r="Q4" i="2"/>
  <c r="O23" i="5"/>
  <c r="N23" i="5"/>
  <c r="M23" i="5"/>
  <c r="L23" i="5"/>
  <c r="K23" i="5"/>
  <c r="J23" i="5"/>
  <c r="I23" i="5"/>
  <c r="H23" i="5"/>
  <c r="G23" i="5"/>
  <c r="F23" i="5"/>
  <c r="E23" i="5"/>
  <c r="D23" i="5"/>
  <c r="O20" i="5"/>
  <c r="N20" i="5"/>
  <c r="M20" i="5"/>
  <c r="L20" i="5"/>
  <c r="K20" i="5"/>
  <c r="J20" i="5"/>
  <c r="I20" i="5"/>
  <c r="H20" i="5"/>
  <c r="G20" i="5"/>
  <c r="F20" i="5"/>
  <c r="E20" i="5"/>
  <c r="D20" i="5"/>
  <c r="O11" i="5"/>
  <c r="N11" i="5"/>
  <c r="M11" i="5"/>
  <c r="L11" i="5"/>
  <c r="K11" i="5"/>
  <c r="J11" i="5"/>
  <c r="I11" i="5"/>
  <c r="H11" i="5"/>
  <c r="G11" i="5"/>
  <c r="F11" i="5"/>
  <c r="E11" i="5"/>
  <c r="D11" i="5"/>
  <c r="O8" i="5"/>
  <c r="N8" i="5"/>
  <c r="M8" i="5"/>
  <c r="L8" i="5"/>
  <c r="K8" i="5"/>
  <c r="J8" i="5"/>
  <c r="I8" i="5"/>
  <c r="H8" i="5"/>
  <c r="G8" i="5"/>
  <c r="F8" i="5"/>
  <c r="E8" i="5"/>
  <c r="D8" i="5"/>
  <c r="O22" i="4"/>
  <c r="N22" i="4"/>
  <c r="M22" i="4"/>
  <c r="L22" i="4"/>
  <c r="K22" i="4"/>
  <c r="J22" i="4"/>
  <c r="I22" i="4"/>
  <c r="H22" i="4"/>
  <c r="G22" i="4"/>
  <c r="F22" i="4"/>
  <c r="E22" i="4"/>
  <c r="D22" i="4"/>
  <c r="O19" i="4"/>
  <c r="N19" i="4"/>
  <c r="M19" i="4"/>
  <c r="L19" i="4"/>
  <c r="K19" i="4"/>
  <c r="J19" i="4"/>
  <c r="I19" i="4"/>
  <c r="H19" i="4"/>
  <c r="G19" i="4"/>
  <c r="F19" i="4"/>
  <c r="E19" i="4"/>
  <c r="D19" i="4"/>
  <c r="O58" i="4"/>
  <c r="N58" i="4"/>
  <c r="M58" i="4"/>
  <c r="L58" i="4"/>
  <c r="K58" i="4"/>
  <c r="J58" i="4"/>
  <c r="I58" i="4"/>
  <c r="H58" i="4"/>
  <c r="G58" i="4"/>
  <c r="F58" i="4"/>
  <c r="E58" i="4"/>
  <c r="D58" i="4"/>
  <c r="O43" i="4"/>
  <c r="N43" i="4"/>
  <c r="M43" i="4"/>
  <c r="L43" i="4"/>
  <c r="K43" i="4"/>
  <c r="J43" i="4"/>
  <c r="I43" i="4"/>
  <c r="H43" i="4"/>
  <c r="G43" i="4"/>
  <c r="F43" i="4"/>
  <c r="E43" i="4"/>
  <c r="D43" i="4"/>
  <c r="O46" i="4"/>
  <c r="N46" i="4"/>
  <c r="M46" i="4"/>
  <c r="L46" i="4"/>
  <c r="K46" i="4"/>
  <c r="J46" i="4"/>
  <c r="I46" i="4"/>
  <c r="H46" i="4"/>
  <c r="G46" i="4"/>
  <c r="F46" i="4"/>
  <c r="E46" i="4"/>
  <c r="D46" i="4"/>
  <c r="O34" i="4"/>
  <c r="N34" i="4"/>
  <c r="M34" i="4"/>
  <c r="L34" i="4"/>
  <c r="K34" i="4"/>
  <c r="J34" i="4"/>
  <c r="I34" i="4"/>
  <c r="H34" i="4"/>
  <c r="G34" i="4"/>
  <c r="F34" i="4"/>
  <c r="E34" i="4"/>
  <c r="D34" i="4"/>
  <c r="O10" i="4"/>
  <c r="N10" i="4"/>
  <c r="M10" i="4"/>
  <c r="L10" i="4"/>
  <c r="K10" i="4"/>
  <c r="J10" i="4"/>
  <c r="I10" i="4"/>
  <c r="H10" i="4"/>
  <c r="G10" i="4"/>
  <c r="F10" i="4"/>
  <c r="E10" i="4"/>
  <c r="D10" i="4"/>
  <c r="O55" i="4"/>
  <c r="N55" i="4"/>
  <c r="M55" i="4"/>
  <c r="L55" i="4"/>
  <c r="K55" i="4"/>
  <c r="J55" i="4"/>
  <c r="I55" i="4"/>
  <c r="H55" i="4"/>
  <c r="G55" i="4"/>
  <c r="F55" i="4"/>
  <c r="E55" i="4"/>
  <c r="D55" i="4"/>
  <c r="O31" i="4"/>
  <c r="N31" i="4"/>
  <c r="M31" i="4"/>
  <c r="L31" i="4"/>
  <c r="K31" i="4"/>
  <c r="J31" i="4"/>
  <c r="I31" i="4"/>
  <c r="H31" i="4"/>
  <c r="G31" i="4"/>
  <c r="F31" i="4"/>
  <c r="E31" i="4"/>
  <c r="D31" i="4"/>
  <c r="O7" i="4"/>
  <c r="N7" i="4"/>
  <c r="M7" i="4"/>
  <c r="L7" i="4"/>
  <c r="K7" i="4"/>
  <c r="J7" i="4"/>
  <c r="I7" i="4"/>
  <c r="H7" i="4"/>
  <c r="G7" i="4"/>
  <c r="F7" i="4"/>
  <c r="E7" i="4"/>
  <c r="D7" i="4"/>
  <c r="O118" i="3"/>
  <c r="N118" i="3"/>
  <c r="M118" i="3"/>
  <c r="L118" i="3"/>
  <c r="K118" i="3"/>
  <c r="J118" i="3"/>
  <c r="I118" i="3"/>
  <c r="H118" i="3"/>
  <c r="G118" i="3"/>
  <c r="F118" i="3"/>
  <c r="E118" i="3"/>
  <c r="D118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O94" i="3"/>
  <c r="N94" i="3"/>
  <c r="M94" i="3"/>
  <c r="L94" i="3"/>
  <c r="K94" i="3"/>
  <c r="J94" i="3"/>
  <c r="I94" i="3"/>
  <c r="H94" i="3"/>
  <c r="G94" i="3"/>
  <c r="F94" i="3"/>
  <c r="E94" i="3"/>
  <c r="D94" i="3"/>
  <c r="O82" i="3"/>
  <c r="N82" i="3"/>
  <c r="M82" i="3"/>
  <c r="L82" i="3"/>
  <c r="K82" i="3"/>
  <c r="J82" i="3"/>
  <c r="I82" i="3"/>
  <c r="H82" i="3"/>
  <c r="G82" i="3"/>
  <c r="F82" i="3"/>
  <c r="E82" i="3"/>
  <c r="D82" i="3"/>
  <c r="O70" i="3"/>
  <c r="N70" i="3"/>
  <c r="M70" i="3"/>
  <c r="L70" i="3"/>
  <c r="K70" i="3"/>
  <c r="J70" i="3"/>
  <c r="I70" i="3"/>
  <c r="H70" i="3"/>
  <c r="G70" i="3"/>
  <c r="F70" i="3"/>
  <c r="E70" i="3"/>
  <c r="D70" i="3"/>
  <c r="O58" i="3"/>
  <c r="N58" i="3"/>
  <c r="M58" i="3"/>
  <c r="L58" i="3"/>
  <c r="K58" i="3"/>
  <c r="J58" i="3"/>
  <c r="I58" i="3"/>
  <c r="H58" i="3"/>
  <c r="G58" i="3"/>
  <c r="F58" i="3"/>
  <c r="E58" i="3"/>
  <c r="D58" i="3"/>
  <c r="O46" i="3"/>
  <c r="N46" i="3"/>
  <c r="M46" i="3"/>
  <c r="L46" i="3"/>
  <c r="K46" i="3"/>
  <c r="J46" i="3"/>
  <c r="I46" i="3"/>
  <c r="H46" i="3"/>
  <c r="G46" i="3"/>
  <c r="F46" i="3"/>
  <c r="E46" i="3"/>
  <c r="D46" i="3"/>
  <c r="O34" i="3"/>
  <c r="N34" i="3"/>
  <c r="M34" i="3"/>
  <c r="L34" i="3"/>
  <c r="K34" i="3"/>
  <c r="J34" i="3"/>
  <c r="I34" i="3"/>
  <c r="H34" i="3"/>
  <c r="G34" i="3"/>
  <c r="F34" i="3"/>
  <c r="E34" i="3"/>
  <c r="D34" i="3"/>
  <c r="O22" i="3"/>
  <c r="N22" i="3"/>
  <c r="M22" i="3"/>
  <c r="L22" i="3"/>
  <c r="K22" i="3"/>
  <c r="J22" i="3"/>
  <c r="I22" i="3"/>
  <c r="H22" i="3"/>
  <c r="G22" i="3"/>
  <c r="F22" i="3"/>
  <c r="E22" i="3"/>
  <c r="D22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O91" i="3"/>
  <c r="N91" i="3"/>
  <c r="M91" i="3"/>
  <c r="L91" i="3"/>
  <c r="K91" i="3"/>
  <c r="J91" i="3"/>
  <c r="I91" i="3"/>
  <c r="H91" i="3"/>
  <c r="G91" i="3"/>
  <c r="F91" i="3"/>
  <c r="E91" i="3"/>
  <c r="D91" i="3"/>
  <c r="O79" i="3"/>
  <c r="N79" i="3"/>
  <c r="M79" i="3"/>
  <c r="L79" i="3"/>
  <c r="K79" i="3"/>
  <c r="J79" i="3"/>
  <c r="I79" i="3"/>
  <c r="H79" i="3"/>
  <c r="G79" i="3"/>
  <c r="F79" i="3"/>
  <c r="E79" i="3"/>
  <c r="D79" i="3"/>
  <c r="O67" i="3"/>
  <c r="N67" i="3"/>
  <c r="M67" i="3"/>
  <c r="L67" i="3"/>
  <c r="K67" i="3"/>
  <c r="J67" i="3"/>
  <c r="I67" i="3"/>
  <c r="H67" i="3"/>
  <c r="G67" i="3"/>
  <c r="F67" i="3"/>
  <c r="E67" i="3"/>
  <c r="D67" i="3"/>
  <c r="O55" i="3"/>
  <c r="N55" i="3"/>
  <c r="M55" i="3"/>
  <c r="L55" i="3"/>
  <c r="K55" i="3"/>
  <c r="J55" i="3"/>
  <c r="I55" i="3"/>
  <c r="H55" i="3"/>
  <c r="G55" i="3"/>
  <c r="F55" i="3"/>
  <c r="E55" i="3"/>
  <c r="D55" i="3"/>
  <c r="O43" i="3"/>
  <c r="N43" i="3"/>
  <c r="M43" i="3"/>
  <c r="L43" i="3"/>
  <c r="K43" i="3"/>
  <c r="J43" i="3"/>
  <c r="I43" i="3"/>
  <c r="H43" i="3"/>
  <c r="G43" i="3"/>
  <c r="F43" i="3"/>
  <c r="E43" i="3"/>
  <c r="D43" i="3"/>
  <c r="O31" i="3"/>
  <c r="N31" i="3"/>
  <c r="M31" i="3"/>
  <c r="L31" i="3"/>
  <c r="K31" i="3"/>
  <c r="J31" i="3"/>
  <c r="I31" i="3"/>
  <c r="H31" i="3"/>
  <c r="G31" i="3"/>
  <c r="F31" i="3"/>
  <c r="E31" i="3"/>
  <c r="D31" i="3"/>
  <c r="O19" i="3"/>
  <c r="N19" i="3"/>
  <c r="M19" i="3"/>
  <c r="L19" i="3"/>
  <c r="K19" i="3"/>
  <c r="J19" i="3"/>
  <c r="I19" i="3"/>
  <c r="H19" i="3"/>
  <c r="G19" i="3"/>
  <c r="F19" i="3"/>
  <c r="E19" i="3"/>
  <c r="D19" i="3"/>
  <c r="P20" i="3"/>
  <c r="D7" i="3"/>
  <c r="E7" i="3"/>
  <c r="F7" i="3"/>
  <c r="G7" i="3"/>
  <c r="H7" i="3"/>
  <c r="I7" i="3"/>
  <c r="J7" i="3"/>
  <c r="K7" i="3"/>
  <c r="L7" i="3"/>
  <c r="M7" i="3"/>
  <c r="N7" i="3"/>
  <c r="O7" i="3"/>
  <c r="D10" i="3"/>
  <c r="E10" i="3"/>
  <c r="F10" i="3"/>
  <c r="G10" i="3"/>
  <c r="H10" i="3"/>
  <c r="I10" i="3"/>
  <c r="J10" i="3"/>
  <c r="K10" i="3"/>
  <c r="L10" i="3"/>
  <c r="M10" i="3"/>
  <c r="N10" i="3"/>
  <c r="O10" i="3"/>
  <c r="Q20" i="2" l="1"/>
  <c r="Q19" i="2"/>
  <c r="Q16" i="2"/>
  <c r="Q23" i="2"/>
  <c r="Q22" i="2"/>
  <c r="Q24" i="2"/>
  <c r="Q17" i="2"/>
  <c r="Q18" i="2"/>
  <c r="Q11" i="2"/>
  <c r="Q7" i="2"/>
  <c r="Q10" i="2"/>
  <c r="Q9" i="2"/>
  <c r="Q8" i="2"/>
  <c r="Q5" i="2"/>
  <c r="O11" i="2"/>
  <c r="O23" i="2"/>
  <c r="N23" i="2"/>
  <c r="M23" i="2"/>
  <c r="L23" i="2"/>
  <c r="K23" i="2"/>
  <c r="J23" i="2"/>
  <c r="I23" i="2"/>
  <c r="H23" i="2"/>
  <c r="G23" i="2"/>
  <c r="F23" i="2"/>
  <c r="E23" i="2"/>
  <c r="D23" i="2"/>
  <c r="O20" i="2"/>
  <c r="N20" i="2"/>
  <c r="M20" i="2"/>
  <c r="L20" i="2"/>
  <c r="K20" i="2"/>
  <c r="J20" i="2"/>
  <c r="I20" i="2"/>
  <c r="H20" i="2"/>
  <c r="G20" i="2"/>
  <c r="F20" i="2"/>
  <c r="E20" i="2"/>
  <c r="D20" i="2"/>
  <c r="E11" i="2"/>
  <c r="G11" i="2"/>
  <c r="I11" i="2"/>
  <c r="K11" i="2"/>
  <c r="M11" i="2"/>
  <c r="N8" i="2"/>
  <c r="O8" i="2"/>
  <c r="M8" i="2"/>
  <c r="K8" i="2"/>
  <c r="I8" i="2"/>
  <c r="G8" i="2"/>
  <c r="E8" i="2"/>
  <c r="N11" i="2"/>
  <c r="L11" i="2"/>
  <c r="J11" i="2"/>
  <c r="H11" i="2"/>
  <c r="F11" i="2"/>
  <c r="D11" i="2"/>
  <c r="L8" i="2"/>
  <c r="J8" i="2"/>
  <c r="H8" i="2"/>
  <c r="F8" i="2"/>
  <c r="D8" i="2"/>
  <c r="P12" i="5" l="1"/>
  <c r="P10" i="5"/>
  <c r="P9" i="5"/>
  <c r="P7" i="5"/>
  <c r="P6" i="5"/>
  <c r="P5" i="5"/>
  <c r="P4" i="5"/>
  <c r="P24" i="5"/>
  <c r="P22" i="5"/>
  <c r="P21" i="5"/>
  <c r="P23" i="5" s="1"/>
  <c r="P19" i="5"/>
  <c r="P18" i="5"/>
  <c r="P17" i="5"/>
  <c r="P16" i="5"/>
  <c r="P20" i="5" l="1"/>
  <c r="R25" i="5"/>
  <c r="P11" i="5"/>
  <c r="P8" i="5"/>
  <c r="Q8" i="5" s="1"/>
  <c r="R13" i="5"/>
  <c r="Q6" i="5" s="1"/>
  <c r="Q7" i="5"/>
  <c r="P59" i="4"/>
  <c r="P57" i="4"/>
  <c r="P56" i="4"/>
  <c r="P54" i="4"/>
  <c r="P53" i="4"/>
  <c r="P52" i="4"/>
  <c r="P51" i="4"/>
  <c r="P47" i="4"/>
  <c r="P45" i="4"/>
  <c r="P44" i="4"/>
  <c r="P42" i="4"/>
  <c r="P41" i="4"/>
  <c r="P40" i="4"/>
  <c r="P39" i="4"/>
  <c r="P35" i="4"/>
  <c r="P33" i="4"/>
  <c r="P32" i="4"/>
  <c r="P30" i="4"/>
  <c r="P29" i="4"/>
  <c r="P28" i="4"/>
  <c r="P27" i="4"/>
  <c r="P23" i="4"/>
  <c r="P21" i="4"/>
  <c r="P20" i="4"/>
  <c r="P18" i="4"/>
  <c r="P17" i="4"/>
  <c r="P16" i="4"/>
  <c r="P15" i="4"/>
  <c r="P11" i="4"/>
  <c r="P9" i="4"/>
  <c r="P8" i="4"/>
  <c r="P6" i="4"/>
  <c r="P5" i="4"/>
  <c r="P4" i="4"/>
  <c r="P3" i="4"/>
  <c r="P119" i="3"/>
  <c r="P117" i="3"/>
  <c r="P116" i="3"/>
  <c r="P118" i="3" s="1"/>
  <c r="P114" i="3"/>
  <c r="P113" i="3"/>
  <c r="P112" i="3"/>
  <c r="P111" i="3"/>
  <c r="P107" i="3"/>
  <c r="P105" i="3"/>
  <c r="P104" i="3"/>
  <c r="P102" i="3"/>
  <c r="P101" i="3"/>
  <c r="P100" i="3"/>
  <c r="P99" i="3"/>
  <c r="P95" i="3"/>
  <c r="P93" i="3"/>
  <c r="P92" i="3"/>
  <c r="P94" i="3" s="1"/>
  <c r="P90" i="3"/>
  <c r="P89" i="3"/>
  <c r="P88" i="3"/>
  <c r="P87" i="3"/>
  <c r="P83" i="3"/>
  <c r="P81" i="3"/>
  <c r="P80" i="3"/>
  <c r="P78" i="3"/>
  <c r="P77" i="3"/>
  <c r="P79" i="3" s="1"/>
  <c r="P76" i="3"/>
  <c r="P75" i="3"/>
  <c r="P71" i="3"/>
  <c r="P69" i="3"/>
  <c r="P68" i="3"/>
  <c r="P66" i="3"/>
  <c r="P65" i="3"/>
  <c r="P64" i="3"/>
  <c r="P63" i="3"/>
  <c r="P59" i="3"/>
  <c r="P57" i="3"/>
  <c r="P56" i="3"/>
  <c r="P54" i="3"/>
  <c r="P53" i="3"/>
  <c r="P55" i="3" s="1"/>
  <c r="P52" i="3"/>
  <c r="P51" i="3"/>
  <c r="P47" i="3"/>
  <c r="P45" i="3"/>
  <c r="P44" i="3"/>
  <c r="P42" i="3"/>
  <c r="P41" i="3"/>
  <c r="P43" i="3" s="1"/>
  <c r="P40" i="3"/>
  <c r="P39" i="3"/>
  <c r="P35" i="3"/>
  <c r="P33" i="3"/>
  <c r="P32" i="3"/>
  <c r="P30" i="3"/>
  <c r="P29" i="3"/>
  <c r="P28" i="3"/>
  <c r="P27" i="3"/>
  <c r="P23" i="3"/>
  <c r="P21" i="3"/>
  <c r="P18" i="3"/>
  <c r="P17" i="3"/>
  <c r="P16" i="3"/>
  <c r="P15" i="3"/>
  <c r="P11" i="3"/>
  <c r="P9" i="3"/>
  <c r="P8" i="3"/>
  <c r="P6" i="3"/>
  <c r="P5" i="3"/>
  <c r="P4" i="3"/>
  <c r="P3" i="3"/>
  <c r="Q21" i="5" l="1"/>
  <c r="Q17" i="5"/>
  <c r="Q24" i="5"/>
  <c r="Q16" i="5"/>
  <c r="Q23" i="5"/>
  <c r="Q22" i="5"/>
  <c r="Q20" i="5"/>
  <c r="Q19" i="5"/>
  <c r="Q18" i="5"/>
  <c r="Q12" i="5"/>
  <c r="Q11" i="5"/>
  <c r="Q10" i="5"/>
  <c r="Q5" i="5"/>
  <c r="Q9" i="5"/>
  <c r="Q4" i="5"/>
  <c r="R36" i="4"/>
  <c r="R24" i="4"/>
  <c r="Q16" i="4" s="1"/>
  <c r="R12" i="4"/>
  <c r="Q3" i="4" s="1"/>
  <c r="R48" i="4"/>
  <c r="Q40" i="4" s="1"/>
  <c r="R60" i="4"/>
  <c r="Q51" i="4" s="1"/>
  <c r="P19" i="4"/>
  <c r="Q19" i="4" s="1"/>
  <c r="P46" i="4"/>
  <c r="P7" i="4"/>
  <c r="P34" i="4"/>
  <c r="P58" i="4"/>
  <c r="P22" i="4"/>
  <c r="P43" i="4"/>
  <c r="P10" i="4"/>
  <c r="P55" i="4"/>
  <c r="P31" i="4"/>
  <c r="P19" i="3"/>
  <c r="P22" i="3"/>
  <c r="R24" i="3"/>
  <c r="Q21" i="3" s="1"/>
  <c r="P31" i="3"/>
  <c r="P34" i="3"/>
  <c r="R36" i="3"/>
  <c r="P46" i="3"/>
  <c r="R48" i="3"/>
  <c r="Q44" i="3" s="1"/>
  <c r="P58" i="3"/>
  <c r="R60" i="3"/>
  <c r="P67" i="3"/>
  <c r="P70" i="3"/>
  <c r="R72" i="3"/>
  <c r="P82" i="3"/>
  <c r="R84" i="3"/>
  <c r="R120" i="3"/>
  <c r="P115" i="3"/>
  <c r="P106" i="3"/>
  <c r="P103" i="3"/>
  <c r="Q103" i="3" s="1"/>
  <c r="R108" i="3"/>
  <c r="Q101" i="3" s="1"/>
  <c r="Q102" i="3"/>
  <c r="Q90" i="3"/>
  <c r="P91" i="3"/>
  <c r="R96" i="3"/>
  <c r="P7" i="3"/>
  <c r="P10" i="3"/>
  <c r="R12" i="3"/>
  <c r="R20" i="5" l="1"/>
  <c r="R8" i="5"/>
  <c r="Q53" i="4"/>
  <c r="Q20" i="4"/>
  <c r="Q22" i="4"/>
  <c r="Q18" i="4"/>
  <c r="Q58" i="4"/>
  <c r="Q17" i="4"/>
  <c r="Q23" i="4"/>
  <c r="Q43" i="4"/>
  <c r="Q44" i="4"/>
  <c r="Q39" i="4"/>
  <c r="Q47" i="4"/>
  <c r="Q41" i="4"/>
  <c r="Q46" i="4"/>
  <c r="Q45" i="4"/>
  <c r="Q42" i="4"/>
  <c r="Q21" i="4"/>
  <c r="Q15" i="4"/>
  <c r="R19" i="4" s="1"/>
  <c r="Q10" i="4"/>
  <c r="Q9" i="4"/>
  <c r="Q8" i="4"/>
  <c r="Q5" i="4"/>
  <c r="Q11" i="4"/>
  <c r="Q52" i="4"/>
  <c r="Q55" i="4"/>
  <c r="R55" i="4" s="1"/>
  <c r="Q56" i="4"/>
  <c r="Q7" i="4"/>
  <c r="Q6" i="4"/>
  <c r="Q4" i="4"/>
  <c r="Q57" i="4"/>
  <c r="Q54" i="4"/>
  <c r="Q59" i="4"/>
  <c r="Q33" i="4"/>
  <c r="Q28" i="4"/>
  <c r="Q27" i="4"/>
  <c r="Q35" i="4"/>
  <c r="Q32" i="4"/>
  <c r="Q34" i="4"/>
  <c r="Q29" i="4"/>
  <c r="Q30" i="4"/>
  <c r="Q31" i="4"/>
  <c r="Q10" i="3"/>
  <c r="Q3" i="3"/>
  <c r="Q7" i="3"/>
  <c r="R7" i="3" s="1"/>
  <c r="Q22" i="3"/>
  <c r="Q23" i="3"/>
  <c r="Q19" i="3"/>
  <c r="Q16" i="3"/>
  <c r="Q18" i="3"/>
  <c r="Q17" i="3"/>
  <c r="Q15" i="3"/>
  <c r="Q20" i="3"/>
  <c r="Q33" i="3"/>
  <c r="Q35" i="3"/>
  <c r="Q30" i="3"/>
  <c r="Q29" i="3"/>
  <c r="Q27" i="3"/>
  <c r="Q31" i="3"/>
  <c r="Q28" i="3"/>
  <c r="Q34" i="3"/>
  <c r="Q32" i="3"/>
  <c r="Q46" i="3"/>
  <c r="Q45" i="3"/>
  <c r="Q47" i="3"/>
  <c r="Q42" i="3"/>
  <c r="Q41" i="3"/>
  <c r="Q39" i="3"/>
  <c r="Q43" i="3"/>
  <c r="Q40" i="3"/>
  <c r="Q57" i="3"/>
  <c r="Q53" i="3"/>
  <c r="Q59" i="3"/>
  <c r="Q54" i="3"/>
  <c r="Q51" i="3"/>
  <c r="Q55" i="3"/>
  <c r="Q52" i="3"/>
  <c r="Q58" i="3"/>
  <c r="Q56" i="3"/>
  <c r="Q69" i="3"/>
  <c r="Q66" i="3"/>
  <c r="Q65" i="3"/>
  <c r="Q71" i="3"/>
  <c r="Q63" i="3"/>
  <c r="Q67" i="3"/>
  <c r="Q64" i="3"/>
  <c r="Q70" i="3"/>
  <c r="Q68" i="3"/>
  <c r="Q81" i="3"/>
  <c r="Q83" i="3"/>
  <c r="Q78" i="3"/>
  <c r="Q77" i="3"/>
  <c r="Q75" i="3"/>
  <c r="Q79" i="3"/>
  <c r="Q76" i="3"/>
  <c r="Q82" i="3"/>
  <c r="Q80" i="3"/>
  <c r="Q117" i="3"/>
  <c r="Q119" i="3"/>
  <c r="Q111" i="3"/>
  <c r="Q118" i="3"/>
  <c r="Q116" i="3"/>
  <c r="Q112" i="3"/>
  <c r="Q113" i="3"/>
  <c r="Q114" i="3"/>
  <c r="Q115" i="3"/>
  <c r="Q105" i="3"/>
  <c r="Q107" i="3"/>
  <c r="Q99" i="3"/>
  <c r="Q104" i="3"/>
  <c r="Q106" i="3"/>
  <c r="Q100" i="3"/>
  <c r="Q91" i="3"/>
  <c r="Q93" i="3"/>
  <c r="Q95" i="3"/>
  <c r="Q87" i="3"/>
  <c r="Q92" i="3"/>
  <c r="Q88" i="3"/>
  <c r="Q94" i="3"/>
  <c r="Q89" i="3"/>
  <c r="Q9" i="3"/>
  <c r="Q6" i="3"/>
  <c r="Q11" i="3"/>
  <c r="Q4" i="3"/>
  <c r="Q8" i="3"/>
  <c r="Q5" i="3"/>
  <c r="R43" i="4" l="1"/>
  <c r="R7" i="4"/>
  <c r="R31" i="4"/>
</calcChain>
</file>

<file path=xl/sharedStrings.xml><?xml version="1.0" encoding="utf-8"?>
<sst xmlns="http://schemas.openxmlformats.org/spreadsheetml/2006/main" count="659" uniqueCount="48">
  <si>
    <t>Gender</t>
  </si>
  <si>
    <t>Qualification Mix</t>
  </si>
  <si>
    <t xml:space="preserve">Total </t>
  </si>
  <si>
    <t>%</t>
  </si>
  <si>
    <t>Female</t>
  </si>
  <si>
    <t>IB</t>
  </si>
  <si>
    <t>3 A Levels/Pre-U 
without Voc.</t>
  </si>
  <si>
    <t>3 A Levels/Pre-U 
with Voc.</t>
  </si>
  <si>
    <t>2 A Levels/Pre-U 
without Voc.</t>
  </si>
  <si>
    <t>2 A Levels/Pre-U 
with Voc.</t>
  </si>
  <si>
    <t>Other</t>
  </si>
  <si>
    <t>Male</t>
  </si>
  <si>
    <t>Region</t>
  </si>
  <si>
    <t>Pupil Count</t>
  </si>
  <si>
    <t>Percentage</t>
  </si>
  <si>
    <t>East</t>
  </si>
  <si>
    <t>East Midlands</t>
  </si>
  <si>
    <t>Inner London</t>
  </si>
  <si>
    <t>North East</t>
  </si>
  <si>
    <t>North West</t>
  </si>
  <si>
    <t>Outer London</t>
  </si>
  <si>
    <t>South East</t>
  </si>
  <si>
    <t>South West</t>
  </si>
  <si>
    <t>West Midlands</t>
  </si>
  <si>
    <t>Yorks &amp; Humber</t>
  </si>
  <si>
    <t>School Type</t>
  </si>
  <si>
    <t>Comprehensive</t>
  </si>
  <si>
    <t>General FE</t>
  </si>
  <si>
    <t>Grammar</t>
  </si>
  <si>
    <t>Independent</t>
  </si>
  <si>
    <t>Sixth Form College</t>
  </si>
  <si>
    <t>Non FSM</t>
  </si>
  <si>
    <t>FSM</t>
  </si>
  <si>
    <t>FSM Status</t>
  </si>
  <si>
    <t xml:space="preserve">All years </t>
  </si>
  <si>
    <t xml:space="preserve">4+ A Levels </t>
  </si>
  <si>
    <t xml:space="preserve">3 A Levels </t>
  </si>
  <si>
    <t xml:space="preserve">2 A Levels </t>
  </si>
  <si>
    <t>Definitions</t>
  </si>
  <si>
    <t>IB: International Baccalaureate or AQA Baccalaureate.</t>
  </si>
  <si>
    <t>Other: Other (primarily vocational) sets of qualifications.</t>
  </si>
  <si>
    <t xml:space="preserve"> </t>
  </si>
  <si>
    <t>A levels: Students taking A levels or Pre-U qualifications.* In some cases, this is accompanied by an additional substantive vocational qualification.**</t>
  </si>
  <si>
    <t>* The Pre-U is a diploma-type qualification which is accepted by higher education institutions for entry.</t>
  </si>
  <si>
    <t>Source: D Thompson &amp; Anil Keshwani (Education Datalab), 2017. Post-16 Qualification and Subject Mix – a Report for the Royal Society</t>
  </si>
  <si>
    <t xml:space="preserve">This data data is from England only. </t>
  </si>
  <si>
    <t>** Substantive vocational qualifications are those equivalent in size to one or more A Levels. We have excluded General Studies and Citizenship A level subjects.</t>
  </si>
  <si>
    <t>https://royalsociety.org/~/media/policy/topics/education-skills/Broadening%20the%20curriculum/education-datalab-report-post-16-qualifcations-and-subject-mix-05-09-2017.pdf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</si>
</sst>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3" fillId="5" borderId="0" applyNumberFormat="0" applyBorder="0" applyAlignment="0" applyProtection="0"/>
  </cellStyleXfs>
  <cellXfs count="47">
    <xf numFmtId="0" fontId="0" fillId="0" borderId="0" xfId="0"/>
    <xf numFmtId="0" fontId="2" fillId="0" borderId="0" xfId="3" applyAlignment="1"/>
    <xf numFmtId="0" fontId="2" fillId="0" borderId="0" xfId="4" applyAlignment="1"/>
    <xf numFmtId="2" fontId="2" fillId="0" borderId="0" xfId="3" applyNumberFormat="1" applyAlignment="1"/>
    <xf numFmtId="0" fontId="0" fillId="3" borderId="1" xfId="0" applyFill="1" applyBorder="1"/>
    <xf numFmtId="0" fontId="0" fillId="2" borderId="1" xfId="2" applyFont="1" applyBorder="1" applyAlignment="1"/>
    <xf numFmtId="0" fontId="2" fillId="0" borderId="1" xfId="4" applyBorder="1" applyAlignment="1"/>
    <xf numFmtId="0" fontId="2" fillId="0" borderId="1" xfId="3" applyBorder="1" applyAlignment="1"/>
    <xf numFmtId="2" fontId="2" fillId="0" borderId="1" xfId="3" applyNumberFormat="1" applyBorder="1" applyAlignment="1"/>
    <xf numFmtId="0" fontId="2" fillId="3" borderId="1" xfId="4" applyFill="1" applyBorder="1" applyAlignment="1">
      <alignment horizontal="center" vertical="center"/>
    </xf>
    <xf numFmtId="0" fontId="0" fillId="4" borderId="0" xfId="0" applyFill="1"/>
    <xf numFmtId="164" fontId="2" fillId="0" borderId="1" xfId="3" applyNumberFormat="1" applyBorder="1" applyAlignment="1"/>
    <xf numFmtId="0" fontId="0" fillId="0" borderId="1" xfId="0" applyBorder="1"/>
    <xf numFmtId="0" fontId="0" fillId="2" borderId="2" xfId="2" applyFont="1" applyBorder="1" applyAlignment="1"/>
    <xf numFmtId="164" fontId="2" fillId="0" borderId="2" xfId="3" applyNumberFormat="1" applyBorder="1" applyAlignment="1"/>
    <xf numFmtId="165" fontId="0" fillId="0" borderId="1" xfId="1" applyNumberFormat="1" applyFont="1" applyBorder="1"/>
    <xf numFmtId="0" fontId="0" fillId="4" borderId="1" xfId="0" applyFill="1" applyBorder="1"/>
    <xf numFmtId="165" fontId="3" fillId="5" borderId="1" xfId="5" applyNumberFormat="1" applyBorder="1"/>
    <xf numFmtId="10" fontId="3" fillId="5" borderId="1" xfId="5" applyNumberFormat="1" applyBorder="1"/>
    <xf numFmtId="10" fontId="0" fillId="4" borderId="1" xfId="5" applyNumberFormat="1" applyFont="1" applyFill="1" applyBorder="1"/>
    <xf numFmtId="10" fontId="1" fillId="4" borderId="1" xfId="5" applyNumberFormat="1" applyFont="1" applyFill="1" applyBorder="1"/>
    <xf numFmtId="0" fontId="0" fillId="0" borderId="1" xfId="0" applyFill="1" applyBorder="1"/>
    <xf numFmtId="0" fontId="0" fillId="0" borderId="0" xfId="2" applyFont="1" applyFill="1" applyBorder="1" applyAlignment="1">
      <alignment horizontal="center"/>
    </xf>
    <xf numFmtId="0" fontId="0" fillId="0" borderId="0" xfId="2" applyFont="1" applyFill="1" applyBorder="1" applyAlignment="1"/>
    <xf numFmtId="0" fontId="0" fillId="0" borderId="0" xfId="0" applyFill="1"/>
    <xf numFmtId="10" fontId="0" fillId="0" borderId="0" xfId="0" applyNumberFormat="1"/>
    <xf numFmtId="0" fontId="0" fillId="3" borderId="1" xfId="0" applyFill="1" applyBorder="1" applyAlignment="1">
      <alignment horizontal="center"/>
    </xf>
    <xf numFmtId="0" fontId="0" fillId="2" borderId="1" xfId="2" applyFont="1" applyBorder="1" applyAlignment="1">
      <alignment horizontal="center"/>
    </xf>
    <xf numFmtId="0" fontId="2" fillId="3" borderId="1" xfId="4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1" xfId="4" applyFill="1" applyBorder="1" applyAlignment="1"/>
    <xf numFmtId="0" fontId="2" fillId="0" borderId="1" xfId="3" applyFill="1" applyBorder="1" applyAlignment="1"/>
    <xf numFmtId="2" fontId="2" fillId="0" borderId="1" xfId="3" applyNumberFormat="1" applyFill="1" applyBorder="1" applyAlignment="1"/>
    <xf numFmtId="0" fontId="0" fillId="0" borderId="1" xfId="0" applyFont="1" applyFill="1" applyBorder="1"/>
    <xf numFmtId="2" fontId="0" fillId="0" borderId="1" xfId="0" applyNumberFormat="1" applyFill="1" applyBorder="1"/>
    <xf numFmtId="2" fontId="0" fillId="0" borderId="1" xfId="0" applyNumberFormat="1" applyFont="1" applyFill="1" applyBorder="1"/>
    <xf numFmtId="164" fontId="2" fillId="0" borderId="1" xfId="3" applyNumberFormat="1" applyFill="1" applyBorder="1" applyAlignment="1"/>
    <xf numFmtId="164" fontId="2" fillId="0" borderId="2" xfId="3" applyNumberFormat="1" applyFill="1" applyBorder="1" applyAlignment="1"/>
    <xf numFmtId="165" fontId="0" fillId="0" borderId="1" xfId="1" applyNumberFormat="1" applyFont="1" applyFill="1" applyBorder="1"/>
    <xf numFmtId="2" fontId="2" fillId="0" borderId="2" xfId="3" applyNumberFormat="1" applyBorder="1" applyAlignment="1"/>
    <xf numFmtId="10" fontId="0" fillId="0" borderId="1" xfId="1" applyNumberFormat="1" applyFont="1" applyFill="1" applyBorder="1"/>
    <xf numFmtId="2" fontId="2" fillId="0" borderId="2" xfId="3" applyNumberFormat="1" applyFill="1" applyBorder="1" applyAlignment="1"/>
    <xf numFmtId="0" fontId="0" fillId="0" borderId="0" xfId="0"/>
    <xf numFmtId="0" fontId="0" fillId="0" borderId="0" xfId="0" applyAlignment="1">
      <alignment wrapText="1"/>
    </xf>
    <xf numFmtId="0" fontId="4" fillId="0" borderId="0" xfId="4" applyFont="1" applyAlignment="1">
      <alignment wrapText="1"/>
    </xf>
    <xf numFmtId="0" fontId="2" fillId="0" borderId="0" xfId="4" applyAlignment="1">
      <alignment wrapText="1"/>
    </xf>
  </cellXfs>
  <cellStyles count="6">
    <cellStyle name="Accent2" xfId="5" builtinId="33"/>
    <cellStyle name="Normal" xfId="0" builtinId="0"/>
    <cellStyle name="Percent" xfId="1" builtinId="5"/>
    <cellStyle name="XLConnect.Header" xfId="2"/>
    <cellStyle name="XLConnect.Numeric" xfId="3"/>
    <cellStyle name="XLConnect.String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4"/>
  <sheetViews>
    <sheetView tabSelected="1" zoomScale="70" zoomScaleNormal="70" workbookViewId="0">
      <selection activeCell="G55" sqref="G55"/>
    </sheetView>
  </sheetViews>
  <sheetFormatPr defaultRowHeight="15" x14ac:dyDescent="0.25"/>
  <cols>
    <col min="2" max="2" width="7" bestFit="1" customWidth="1"/>
    <col min="3" max="3" width="26.5703125" bestFit="1" customWidth="1"/>
    <col min="4" max="4" width="10.28515625" bestFit="1" customWidth="1"/>
    <col min="5" max="5" width="11.85546875" bestFit="1" customWidth="1"/>
    <col min="15" max="15" width="9.5703125" bestFit="1" customWidth="1"/>
    <col min="16" max="16" width="11.28515625" bestFit="1" customWidth="1"/>
    <col min="17" max="17" width="11" bestFit="1" customWidth="1"/>
    <col min="18" max="18" width="9.5703125" style="24" customWidth="1"/>
  </cols>
  <sheetData>
    <row r="2" spans="2:18" x14ac:dyDescent="0.25">
      <c r="B2" s="5"/>
      <c r="C2" s="5"/>
      <c r="D2" s="27">
        <v>2011</v>
      </c>
      <c r="E2" s="27"/>
      <c r="F2" s="27">
        <v>2012</v>
      </c>
      <c r="G2" s="27"/>
      <c r="H2" s="27">
        <v>2013</v>
      </c>
      <c r="I2" s="27"/>
      <c r="J2" s="27">
        <v>2014</v>
      </c>
      <c r="K2" s="27"/>
      <c r="L2" s="27">
        <v>2015</v>
      </c>
      <c r="M2" s="27"/>
      <c r="N2" s="27">
        <v>2016</v>
      </c>
      <c r="O2" s="27"/>
      <c r="P2" s="26" t="s">
        <v>34</v>
      </c>
      <c r="Q2" s="26"/>
      <c r="R2" s="22"/>
    </row>
    <row r="3" spans="2:18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3</v>
      </c>
      <c r="H3" s="5" t="s">
        <v>2</v>
      </c>
      <c r="I3" s="5" t="s">
        <v>3</v>
      </c>
      <c r="J3" s="5" t="s">
        <v>2</v>
      </c>
      <c r="K3" s="5" t="s">
        <v>3</v>
      </c>
      <c r="L3" s="5" t="s">
        <v>2</v>
      </c>
      <c r="M3" s="5" t="s">
        <v>3</v>
      </c>
      <c r="N3" s="5" t="s">
        <v>2</v>
      </c>
      <c r="O3" s="5" t="s">
        <v>3</v>
      </c>
      <c r="P3" s="5" t="s">
        <v>13</v>
      </c>
      <c r="Q3" s="5" t="s">
        <v>14</v>
      </c>
      <c r="R3" s="23"/>
    </row>
    <row r="4" spans="2:18" x14ac:dyDescent="0.25">
      <c r="B4" s="6" t="s">
        <v>4</v>
      </c>
      <c r="C4" s="6" t="s">
        <v>5</v>
      </c>
      <c r="D4" s="7">
        <v>2163</v>
      </c>
      <c r="E4" s="8">
        <v>1.0976909413854352</v>
      </c>
      <c r="F4" s="7">
        <v>2015</v>
      </c>
      <c r="G4" s="8">
        <v>0.98547946143425158</v>
      </c>
      <c r="H4" s="7">
        <v>1766</v>
      </c>
      <c r="I4" s="8">
        <v>0.84495181956498844</v>
      </c>
      <c r="J4" s="7">
        <v>1804</v>
      </c>
      <c r="K4" s="8">
        <v>0.85173486683380317</v>
      </c>
      <c r="L4" s="7">
        <v>1899</v>
      </c>
      <c r="M4" s="8">
        <v>0.88537659976222116</v>
      </c>
      <c r="N4" s="7">
        <v>2055</v>
      </c>
      <c r="O4" s="8">
        <v>0.8944972098651508</v>
      </c>
      <c r="P4" s="12">
        <f>D4+F4+H4+J4+L4+N4</f>
        <v>11702</v>
      </c>
      <c r="Q4" s="18">
        <f>P4/R13</f>
        <v>9.2392647433857771E-3</v>
      </c>
    </row>
    <row r="5" spans="2:18" x14ac:dyDescent="0.25">
      <c r="B5" s="6" t="s">
        <v>4</v>
      </c>
      <c r="C5" s="6" t="s">
        <v>35</v>
      </c>
      <c r="D5" s="7">
        <v>13278</v>
      </c>
      <c r="E5" s="8">
        <v>6.7383912712509515</v>
      </c>
      <c r="F5" s="7">
        <v>12892</v>
      </c>
      <c r="G5" s="8">
        <v>6.3051122664071331</v>
      </c>
      <c r="H5" s="7">
        <v>11456</v>
      </c>
      <c r="I5" s="8">
        <v>5.4811823584011945</v>
      </c>
      <c r="J5" s="7">
        <v>9763</v>
      </c>
      <c r="K5" s="8">
        <v>4.6094720093671953</v>
      </c>
      <c r="L5" s="7">
        <v>8831</v>
      </c>
      <c r="M5" s="8">
        <v>4.1173042403897711</v>
      </c>
      <c r="N5" s="7">
        <v>8154</v>
      </c>
      <c r="O5" s="8">
        <v>3.549260461917489</v>
      </c>
      <c r="P5" s="12">
        <f t="shared" ref="P5:P12" si="0">D5+F5+H5+J5+L5+N5</f>
        <v>64374</v>
      </c>
      <c r="Q5" s="18">
        <f>P5/R13</f>
        <v>5.0826220183790467E-2</v>
      </c>
    </row>
    <row r="6" spans="2:18" hidden="1" x14ac:dyDescent="0.25">
      <c r="B6" s="6" t="s">
        <v>4</v>
      </c>
      <c r="C6" s="6" t="s">
        <v>6</v>
      </c>
      <c r="D6" s="7">
        <v>96523</v>
      </c>
      <c r="E6" s="8">
        <v>48.984014209591479</v>
      </c>
      <c r="F6" s="7">
        <v>98324</v>
      </c>
      <c r="G6" s="8">
        <v>48.087485144447321</v>
      </c>
      <c r="H6" s="7">
        <v>99466</v>
      </c>
      <c r="I6" s="8">
        <v>47.590021339100311</v>
      </c>
      <c r="J6" s="7">
        <v>99282</v>
      </c>
      <c r="K6" s="8">
        <v>46.874690160196032</v>
      </c>
      <c r="L6" s="7">
        <v>104854</v>
      </c>
      <c r="M6" s="8">
        <v>48.886402312516026</v>
      </c>
      <c r="N6" s="7">
        <v>105961</v>
      </c>
      <c r="O6" s="8">
        <v>46.12253958857481</v>
      </c>
      <c r="P6" s="12">
        <f t="shared" si="0"/>
        <v>604410</v>
      </c>
      <c r="Q6" s="18">
        <f>P6/R13</f>
        <v>0.47720936622370519</v>
      </c>
    </row>
    <row r="7" spans="2:18" hidden="1" x14ac:dyDescent="0.25">
      <c r="B7" s="6" t="s">
        <v>4</v>
      </c>
      <c r="C7" s="6" t="s">
        <v>7</v>
      </c>
      <c r="D7" s="7">
        <v>939</v>
      </c>
      <c r="E7" s="8">
        <v>0.4765287997970058</v>
      </c>
      <c r="F7" s="7">
        <v>1297</v>
      </c>
      <c r="G7" s="8">
        <v>0.63432598584626521</v>
      </c>
      <c r="H7" s="7">
        <v>1526</v>
      </c>
      <c r="I7" s="8">
        <v>0.73012258021300824</v>
      </c>
      <c r="J7" s="7">
        <v>1837</v>
      </c>
      <c r="K7" s="8">
        <v>0.867315382690519</v>
      </c>
      <c r="L7" s="7">
        <v>2074</v>
      </c>
      <c r="M7" s="8">
        <v>0.96696738699675966</v>
      </c>
      <c r="N7" s="7">
        <v>2917</v>
      </c>
      <c r="O7" s="8">
        <v>1.2697072317161289</v>
      </c>
      <c r="P7" s="12">
        <f t="shared" si="0"/>
        <v>10590</v>
      </c>
      <c r="Q7" s="18">
        <f>P7/R13</f>
        <v>8.3612898335716449E-3</v>
      </c>
    </row>
    <row r="8" spans="2:18" x14ac:dyDescent="0.25">
      <c r="B8" s="6" t="s">
        <v>4</v>
      </c>
      <c r="C8" s="31" t="s">
        <v>36</v>
      </c>
      <c r="D8" s="32">
        <f t="shared" ref="D8:P8" si="1">D6+D7</f>
        <v>97462</v>
      </c>
      <c r="E8" s="33">
        <f t="shared" si="1"/>
        <v>49.460543009388488</v>
      </c>
      <c r="F8" s="32">
        <f t="shared" si="1"/>
        <v>99621</v>
      </c>
      <c r="G8" s="33">
        <f t="shared" si="1"/>
        <v>48.721811130293588</v>
      </c>
      <c r="H8" s="32">
        <f t="shared" si="1"/>
        <v>100992</v>
      </c>
      <c r="I8" s="33">
        <f t="shared" si="1"/>
        <v>48.320143919313317</v>
      </c>
      <c r="J8" s="32">
        <f t="shared" si="1"/>
        <v>101119</v>
      </c>
      <c r="K8" s="33">
        <f t="shared" si="1"/>
        <v>47.742005542886552</v>
      </c>
      <c r="L8" s="32">
        <f t="shared" si="1"/>
        <v>106928</v>
      </c>
      <c r="M8" s="33">
        <f t="shared" si="1"/>
        <v>49.853369699512783</v>
      </c>
      <c r="N8" s="32">
        <f t="shared" si="1"/>
        <v>108878</v>
      </c>
      <c r="O8" s="33">
        <f t="shared" si="1"/>
        <v>47.392246820290936</v>
      </c>
      <c r="P8" s="21">
        <f t="shared" si="1"/>
        <v>615000</v>
      </c>
      <c r="Q8" s="18">
        <f>P8/R13</f>
        <v>0.48557065605727678</v>
      </c>
    </row>
    <row r="9" spans="2:18" hidden="1" x14ac:dyDescent="0.25">
      <c r="B9" s="6" t="s">
        <v>4</v>
      </c>
      <c r="C9" s="31" t="s">
        <v>8</v>
      </c>
      <c r="D9" s="32">
        <v>14858</v>
      </c>
      <c r="E9" s="33">
        <v>7.5402182187262117</v>
      </c>
      <c r="F9" s="32">
        <v>13257</v>
      </c>
      <c r="G9" s="33">
        <v>6.4836234343592425</v>
      </c>
      <c r="H9" s="32">
        <v>12162</v>
      </c>
      <c r="I9" s="33">
        <v>5.8189717041616031</v>
      </c>
      <c r="J9" s="32">
        <v>11001</v>
      </c>
      <c r="K9" s="33">
        <v>5.193977422416113</v>
      </c>
      <c r="L9" s="32">
        <v>10478</v>
      </c>
      <c r="M9" s="33">
        <v>4.8851901065342567</v>
      </c>
      <c r="N9" s="32">
        <v>10012</v>
      </c>
      <c r="O9" s="33">
        <v>4.3580078176009192</v>
      </c>
      <c r="P9" s="21">
        <f t="shared" si="0"/>
        <v>71768</v>
      </c>
      <c r="Q9" s="18">
        <f>P9/R13</f>
        <v>5.6664121697428689E-2</v>
      </c>
    </row>
    <row r="10" spans="2:18" hidden="1" x14ac:dyDescent="0.25">
      <c r="B10" s="6" t="s">
        <v>4</v>
      </c>
      <c r="C10" s="31" t="s">
        <v>9</v>
      </c>
      <c r="D10" s="32">
        <v>4529</v>
      </c>
      <c r="E10" s="33">
        <v>2.2984014209591472</v>
      </c>
      <c r="F10" s="32">
        <v>6166</v>
      </c>
      <c r="G10" s="33">
        <v>3.0156160591581118</v>
      </c>
      <c r="H10" s="32">
        <v>7631</v>
      </c>
      <c r="I10" s="33">
        <v>3.6510913562290073</v>
      </c>
      <c r="J10" s="32">
        <v>8651</v>
      </c>
      <c r="K10" s="33">
        <v>4.0844558386802827</v>
      </c>
      <c r="L10" s="32">
        <v>10193</v>
      </c>
      <c r="M10" s="33">
        <v>4.7523136816094365</v>
      </c>
      <c r="N10" s="32">
        <v>11632</v>
      </c>
      <c r="O10" s="33">
        <v>5.0631589027500894</v>
      </c>
      <c r="P10" s="21">
        <f t="shared" si="0"/>
        <v>48802</v>
      </c>
      <c r="Q10" s="18">
        <f>P10/R13</f>
        <v>3.8531413263263779E-2</v>
      </c>
    </row>
    <row r="11" spans="2:18" x14ac:dyDescent="0.25">
      <c r="B11" s="6" t="s">
        <v>4</v>
      </c>
      <c r="C11" s="31" t="s">
        <v>37</v>
      </c>
      <c r="D11" s="32">
        <f t="shared" ref="D11:P11" si="2">D9+D10</f>
        <v>19387</v>
      </c>
      <c r="E11" s="33">
        <f t="shared" si="2"/>
        <v>9.8386196396853585</v>
      </c>
      <c r="F11" s="32">
        <f t="shared" si="2"/>
        <v>19423</v>
      </c>
      <c r="G11" s="33">
        <f t="shared" si="2"/>
        <v>9.4992394935173543</v>
      </c>
      <c r="H11" s="32">
        <f t="shared" si="2"/>
        <v>19793</v>
      </c>
      <c r="I11" s="33">
        <f t="shared" si="2"/>
        <v>9.4700630603906113</v>
      </c>
      <c r="J11" s="32">
        <f t="shared" si="2"/>
        <v>19652</v>
      </c>
      <c r="K11" s="33">
        <f t="shared" si="2"/>
        <v>9.2784332610963958</v>
      </c>
      <c r="L11" s="32">
        <f t="shared" si="2"/>
        <v>20671</v>
      </c>
      <c r="M11" s="33">
        <f t="shared" si="2"/>
        <v>9.6375037881436931</v>
      </c>
      <c r="N11" s="32">
        <f t="shared" si="2"/>
        <v>21644</v>
      </c>
      <c r="O11" s="33">
        <f t="shared" si="2"/>
        <v>9.4211667203510085</v>
      </c>
      <c r="P11" s="34">
        <f t="shared" si="2"/>
        <v>120570</v>
      </c>
      <c r="Q11" s="18">
        <f>P11/R13</f>
        <v>9.5195534960692468E-2</v>
      </c>
    </row>
    <row r="12" spans="2:18" x14ac:dyDescent="0.25">
      <c r="B12" s="6" t="s">
        <v>4</v>
      </c>
      <c r="C12" s="6" t="s">
        <v>10</v>
      </c>
      <c r="D12" s="7">
        <v>64760</v>
      </c>
      <c r="E12" s="8">
        <v>32.864755138289773</v>
      </c>
      <c r="F12" s="7">
        <v>70518</v>
      </c>
      <c r="G12" s="8">
        <v>34.488357648347673</v>
      </c>
      <c r="H12" s="7">
        <v>74999</v>
      </c>
      <c r="I12" s="8">
        <v>35.883658842329886</v>
      </c>
      <c r="J12" s="7">
        <v>79465</v>
      </c>
      <c r="K12" s="8">
        <v>37.518354319816055</v>
      </c>
      <c r="L12" s="7">
        <v>76156</v>
      </c>
      <c r="M12" s="8">
        <v>35.506445672191525</v>
      </c>
      <c r="N12" s="7">
        <v>89007</v>
      </c>
      <c r="O12" s="8">
        <v>38.742828787575412</v>
      </c>
      <c r="P12" s="12">
        <f t="shared" si="0"/>
        <v>454905</v>
      </c>
      <c r="Q12" s="18">
        <f>P12/R13</f>
        <v>0.35916832405485449</v>
      </c>
    </row>
    <row r="13" spans="2:18" hidden="1" x14ac:dyDescent="0.25">
      <c r="B13" s="6"/>
      <c r="C13" s="6"/>
      <c r="D13" s="7"/>
      <c r="E13" s="11"/>
      <c r="F13" s="7"/>
      <c r="G13" s="11"/>
      <c r="H13" s="7"/>
      <c r="I13" s="11"/>
      <c r="J13" s="7"/>
      <c r="K13" s="11"/>
      <c r="L13" s="7"/>
      <c r="M13" s="11"/>
      <c r="N13" s="7"/>
      <c r="O13" s="8"/>
      <c r="P13" s="21"/>
      <c r="Q13" s="12"/>
      <c r="R13" s="24">
        <f>P4+P5+P6+P7+P9+P10+P12</f>
        <v>1266551</v>
      </c>
    </row>
    <row r="14" spans="2:18" x14ac:dyDescent="0.25">
      <c r="B14" s="4"/>
      <c r="C14" s="4"/>
      <c r="D14" s="27">
        <v>2011</v>
      </c>
      <c r="E14" s="27"/>
      <c r="F14" s="27">
        <v>2012</v>
      </c>
      <c r="G14" s="27"/>
      <c r="H14" s="27">
        <v>2013</v>
      </c>
      <c r="I14" s="27"/>
      <c r="J14" s="27">
        <v>2014</v>
      </c>
      <c r="K14" s="27"/>
      <c r="L14" s="27">
        <v>2015</v>
      </c>
      <c r="M14" s="27"/>
      <c r="N14" s="27">
        <v>2016</v>
      </c>
      <c r="O14" s="27"/>
      <c r="P14" s="26" t="s">
        <v>34</v>
      </c>
      <c r="Q14" s="26"/>
      <c r="R14" s="22"/>
    </row>
    <row r="15" spans="2:18" x14ac:dyDescent="0.25">
      <c r="B15" s="5" t="s">
        <v>0</v>
      </c>
      <c r="C15" s="5" t="s">
        <v>1</v>
      </c>
      <c r="D15" s="5" t="s">
        <v>2</v>
      </c>
      <c r="E15" s="5" t="s">
        <v>3</v>
      </c>
      <c r="F15" s="5" t="s">
        <v>2</v>
      </c>
      <c r="G15" s="5" t="s">
        <v>3</v>
      </c>
      <c r="H15" s="5" t="s">
        <v>2</v>
      </c>
      <c r="I15" s="5" t="s">
        <v>3</v>
      </c>
      <c r="J15" s="5" t="s">
        <v>2</v>
      </c>
      <c r="K15" s="5" t="s">
        <v>3</v>
      </c>
      <c r="L15" s="5" t="s">
        <v>2</v>
      </c>
      <c r="M15" s="5" t="s">
        <v>3</v>
      </c>
      <c r="N15" s="5" t="s">
        <v>2</v>
      </c>
      <c r="O15" s="5" t="s">
        <v>3</v>
      </c>
      <c r="P15" s="5" t="s">
        <v>13</v>
      </c>
      <c r="Q15" s="5" t="s">
        <v>14</v>
      </c>
      <c r="R15" s="23"/>
    </row>
    <row r="16" spans="2:18" x14ac:dyDescent="0.25">
      <c r="B16" s="6" t="s">
        <v>11</v>
      </c>
      <c r="C16" s="6" t="s">
        <v>5</v>
      </c>
      <c r="D16" s="7">
        <v>1768</v>
      </c>
      <c r="E16" s="8">
        <v>1.0111871153714167</v>
      </c>
      <c r="F16" s="7">
        <v>1617</v>
      </c>
      <c r="G16" s="8">
        <v>0.90107661101575909</v>
      </c>
      <c r="H16" s="7">
        <v>1545</v>
      </c>
      <c r="I16" s="8">
        <v>0.82902277263849233</v>
      </c>
      <c r="J16" s="7">
        <v>1588</v>
      </c>
      <c r="K16" s="8">
        <v>0.84392221885645347</v>
      </c>
      <c r="L16" s="7">
        <v>1434</v>
      </c>
      <c r="M16" s="8">
        <v>0.75629321392971849</v>
      </c>
      <c r="N16" s="7">
        <v>1492</v>
      </c>
      <c r="O16" s="8">
        <v>0.70806539638848676</v>
      </c>
      <c r="P16" s="12">
        <f>D16+F16+H16+J16+L16+N16</f>
        <v>9444</v>
      </c>
      <c r="Q16" s="18">
        <f>P16/R25</f>
        <v>8.3637912665511221E-3</v>
      </c>
    </row>
    <row r="17" spans="2:18" x14ac:dyDescent="0.25">
      <c r="B17" s="6" t="s">
        <v>11</v>
      </c>
      <c r="C17" s="6" t="s">
        <v>35</v>
      </c>
      <c r="D17" s="7">
        <v>13790</v>
      </c>
      <c r="E17" s="8">
        <v>7.8870307245315825</v>
      </c>
      <c r="F17" s="7">
        <v>13530</v>
      </c>
      <c r="G17" s="8">
        <v>7.5396206227849234</v>
      </c>
      <c r="H17" s="7">
        <v>12622</v>
      </c>
      <c r="I17" s="8">
        <v>6.7727672726492241</v>
      </c>
      <c r="J17" s="7">
        <v>11204</v>
      </c>
      <c r="K17" s="8">
        <v>5.9542220025615276</v>
      </c>
      <c r="L17" s="7">
        <v>10606</v>
      </c>
      <c r="M17" s="8">
        <v>5.5936163367772629</v>
      </c>
      <c r="N17" s="7">
        <v>9575</v>
      </c>
      <c r="O17" s="8">
        <v>4.5440523930427359</v>
      </c>
      <c r="P17" s="12">
        <f t="shared" ref="P17:P19" si="3">D17+F17+H17+J17+L17+N17</f>
        <v>71327</v>
      </c>
      <c r="Q17" s="18">
        <f>P17/R25</f>
        <v>6.3168587427921641E-2</v>
      </c>
    </row>
    <row r="18" spans="2:18" hidden="1" x14ac:dyDescent="0.25">
      <c r="B18" s="6" t="s">
        <v>11</v>
      </c>
      <c r="C18" s="6" t="s">
        <v>6</v>
      </c>
      <c r="D18" s="7">
        <v>75800</v>
      </c>
      <c r="E18" s="8">
        <v>43.352931756308486</v>
      </c>
      <c r="F18" s="7">
        <v>76086</v>
      </c>
      <c r="G18" s="8">
        <v>42.399081648574551</v>
      </c>
      <c r="H18" s="7">
        <v>75942</v>
      </c>
      <c r="I18" s="8">
        <v>40.749286342855918</v>
      </c>
      <c r="J18" s="7">
        <v>75359</v>
      </c>
      <c r="K18" s="8">
        <v>40.048573356929147</v>
      </c>
      <c r="L18" s="7">
        <v>77640</v>
      </c>
      <c r="M18" s="8">
        <v>40.947423381801492</v>
      </c>
      <c r="N18" s="7">
        <v>78931</v>
      </c>
      <c r="O18" s="8">
        <v>37.458652682533277</v>
      </c>
      <c r="P18" s="12">
        <f t="shared" si="3"/>
        <v>459758</v>
      </c>
      <c r="Q18" s="18">
        <f>P18/R25</f>
        <v>0.40717068457507533</v>
      </c>
    </row>
    <row r="19" spans="2:18" hidden="1" x14ac:dyDescent="0.25">
      <c r="B19" s="6" t="s">
        <v>11</v>
      </c>
      <c r="C19" s="6" t="s">
        <v>7</v>
      </c>
      <c r="D19" s="7">
        <v>861</v>
      </c>
      <c r="E19" s="8">
        <v>0.49243897417126126</v>
      </c>
      <c r="F19" s="7">
        <v>1164</v>
      </c>
      <c r="G19" s="8">
        <v>0.64864141943249443</v>
      </c>
      <c r="H19" s="7">
        <v>1208</v>
      </c>
      <c r="I19" s="8">
        <v>0.64819385718271771</v>
      </c>
      <c r="J19" s="7">
        <v>1347</v>
      </c>
      <c r="K19" s="8">
        <v>0.71584586196451061</v>
      </c>
      <c r="L19" s="7">
        <v>1289</v>
      </c>
      <c r="M19" s="8">
        <v>0.67982005073598828</v>
      </c>
      <c r="N19" s="7">
        <v>1772</v>
      </c>
      <c r="O19" s="8">
        <v>0.84094630187694275</v>
      </c>
      <c r="P19" s="12">
        <f t="shared" si="3"/>
        <v>7641</v>
      </c>
      <c r="Q19" s="18">
        <f>P19/R25</f>
        <v>6.7670191727781798E-3</v>
      </c>
    </row>
    <row r="20" spans="2:18" x14ac:dyDescent="0.25">
      <c r="B20" s="6" t="s">
        <v>11</v>
      </c>
      <c r="C20" s="31" t="s">
        <v>36</v>
      </c>
      <c r="D20" s="32">
        <f t="shared" ref="D20:P20" si="4">D18+D19</f>
        <v>76661</v>
      </c>
      <c r="E20" s="33">
        <f t="shared" si="4"/>
        <v>43.84537073047975</v>
      </c>
      <c r="F20" s="32">
        <f t="shared" si="4"/>
        <v>77250</v>
      </c>
      <c r="G20" s="33">
        <f t="shared" si="4"/>
        <v>43.047723068007045</v>
      </c>
      <c r="H20" s="32">
        <f t="shared" si="4"/>
        <v>77150</v>
      </c>
      <c r="I20" s="33">
        <f t="shared" si="4"/>
        <v>41.397480200038636</v>
      </c>
      <c r="J20" s="32">
        <f t="shared" si="4"/>
        <v>76706</v>
      </c>
      <c r="K20" s="33">
        <f t="shared" si="4"/>
        <v>40.764419218893657</v>
      </c>
      <c r="L20" s="32">
        <f t="shared" si="4"/>
        <v>78929</v>
      </c>
      <c r="M20" s="33">
        <f t="shared" si="4"/>
        <v>41.627243432537483</v>
      </c>
      <c r="N20" s="32">
        <f t="shared" si="4"/>
        <v>80703</v>
      </c>
      <c r="O20" s="33">
        <f t="shared" si="4"/>
        <v>38.299598984410217</v>
      </c>
      <c r="P20" s="21">
        <f t="shared" si="4"/>
        <v>467399</v>
      </c>
      <c r="Q20" s="18">
        <f>P20/R25</f>
        <v>0.41393770374785349</v>
      </c>
    </row>
    <row r="21" spans="2:18" hidden="1" x14ac:dyDescent="0.25">
      <c r="B21" s="6" t="s">
        <v>11</v>
      </c>
      <c r="C21" s="31" t="s">
        <v>8</v>
      </c>
      <c r="D21" s="32">
        <v>13197</v>
      </c>
      <c r="E21" s="33">
        <v>7.5478712452243153</v>
      </c>
      <c r="F21" s="32">
        <v>11399</v>
      </c>
      <c r="G21" s="33">
        <v>6.3521164433943342</v>
      </c>
      <c r="H21" s="32">
        <v>10263</v>
      </c>
      <c r="I21" s="33">
        <v>5.5069648644588014</v>
      </c>
      <c r="J21" s="32">
        <v>9100</v>
      </c>
      <c r="K21" s="33">
        <v>4.836078206293279</v>
      </c>
      <c r="L21" s="32">
        <v>8788</v>
      </c>
      <c r="M21" s="33">
        <v>4.634801090665527</v>
      </c>
      <c r="N21" s="32">
        <v>8353</v>
      </c>
      <c r="O21" s="33">
        <v>3.9641221555181168</v>
      </c>
      <c r="P21" s="21">
        <f t="shared" ref="P21:P22" si="5">D21+F21+H21+J21+L21+N21</f>
        <v>61100</v>
      </c>
      <c r="Q21" s="18">
        <f>P21/R25</f>
        <v>5.4111356034124695E-2</v>
      </c>
    </row>
    <row r="22" spans="2:18" hidden="1" x14ac:dyDescent="0.25">
      <c r="B22" s="6" t="s">
        <v>11</v>
      </c>
      <c r="C22" s="31" t="s">
        <v>9</v>
      </c>
      <c r="D22" s="32">
        <v>4186</v>
      </c>
      <c r="E22" s="33">
        <v>2.3941341996293839</v>
      </c>
      <c r="F22" s="32">
        <v>5748</v>
      </c>
      <c r="G22" s="33">
        <v>3.2030849475068539</v>
      </c>
      <c r="H22" s="32">
        <v>6868</v>
      </c>
      <c r="I22" s="33">
        <v>3.6852611019295574</v>
      </c>
      <c r="J22" s="32">
        <v>7398</v>
      </c>
      <c r="K22" s="33">
        <v>3.9315721505667778</v>
      </c>
      <c r="L22" s="32">
        <v>8423</v>
      </c>
      <c r="M22" s="33">
        <v>4.4422996798675163</v>
      </c>
      <c r="N22" s="32">
        <v>9253</v>
      </c>
      <c r="O22" s="33">
        <v>4.3912393517310111</v>
      </c>
      <c r="P22" s="21">
        <f t="shared" si="5"/>
        <v>41876</v>
      </c>
      <c r="Q22" s="18">
        <f>P22/R25</f>
        <v>3.7086205323813515E-2</v>
      </c>
    </row>
    <row r="23" spans="2:18" x14ac:dyDescent="0.25">
      <c r="B23" s="6" t="s">
        <v>11</v>
      </c>
      <c r="C23" s="31" t="s">
        <v>37</v>
      </c>
      <c r="D23" s="32">
        <f t="shared" ref="D23:P23" si="6">D21+D22</f>
        <v>17383</v>
      </c>
      <c r="E23" s="33">
        <f t="shared" si="6"/>
        <v>9.9420054448536987</v>
      </c>
      <c r="F23" s="32">
        <f t="shared" si="6"/>
        <v>17147</v>
      </c>
      <c r="G23" s="33">
        <f t="shared" si="6"/>
        <v>9.555201390901189</v>
      </c>
      <c r="H23" s="32">
        <f t="shared" si="6"/>
        <v>17131</v>
      </c>
      <c r="I23" s="33">
        <f t="shared" si="6"/>
        <v>9.1922259663883583</v>
      </c>
      <c r="J23" s="32">
        <f t="shared" si="6"/>
        <v>16498</v>
      </c>
      <c r="K23" s="33">
        <f t="shared" si="6"/>
        <v>8.7676503568600559</v>
      </c>
      <c r="L23" s="32">
        <f t="shared" si="6"/>
        <v>17211</v>
      </c>
      <c r="M23" s="33">
        <f t="shared" si="6"/>
        <v>9.0771007705330433</v>
      </c>
      <c r="N23" s="32">
        <f t="shared" si="6"/>
        <v>17606</v>
      </c>
      <c r="O23" s="33">
        <f t="shared" si="6"/>
        <v>8.3553615072491283</v>
      </c>
      <c r="P23" s="34">
        <f t="shared" si="6"/>
        <v>102976</v>
      </c>
      <c r="Q23" s="18">
        <f>P23/R25</f>
        <v>9.1197561357938203E-2</v>
      </c>
    </row>
    <row r="24" spans="2:18" x14ac:dyDescent="0.25">
      <c r="B24" s="6" t="s">
        <v>11</v>
      </c>
      <c r="C24" s="6" t="s">
        <v>10</v>
      </c>
      <c r="D24" s="7">
        <v>65242</v>
      </c>
      <c r="E24" s="8">
        <v>37.31440598476356</v>
      </c>
      <c r="F24" s="7">
        <v>69908</v>
      </c>
      <c r="G24" s="8">
        <v>38.956378307291082</v>
      </c>
      <c r="H24" s="7">
        <v>77916</v>
      </c>
      <c r="I24" s="8">
        <v>41.808503788285293</v>
      </c>
      <c r="J24" s="7">
        <v>82173</v>
      </c>
      <c r="K24" s="8">
        <v>43.669786202828305</v>
      </c>
      <c r="L24" s="7">
        <v>81429</v>
      </c>
      <c r="M24" s="8">
        <v>42.945746246222491</v>
      </c>
      <c r="N24" s="7">
        <v>101339</v>
      </c>
      <c r="O24" s="8">
        <v>48.092921718909423</v>
      </c>
      <c r="P24" s="12">
        <f t="shared" ref="P24" si="7">D24+F24+H24+J24+L24+N24</f>
        <v>478007</v>
      </c>
      <c r="Q24" s="18">
        <f>P24/R25</f>
        <v>0.42333235619973553</v>
      </c>
    </row>
    <row r="25" spans="2:18" hidden="1" x14ac:dyDescent="0.25">
      <c r="P25" s="21"/>
      <c r="Q25" s="12"/>
      <c r="R25" s="24">
        <f>P16+P17+P18+P19+P21+P22+P24</f>
        <v>1129153</v>
      </c>
    </row>
    <row r="30" spans="2:18" ht="15" customHeight="1" x14ac:dyDescent="0.25">
      <c r="C30" s="44" t="s">
        <v>45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2:18" x14ac:dyDescent="0.25">
      <c r="C31" s="44" t="s">
        <v>41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2:18" x14ac:dyDescent="0.25">
      <c r="B32" s="2"/>
      <c r="C32" s="45" t="s">
        <v>38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2:14" ht="15" customHeight="1" x14ac:dyDescent="0.25">
      <c r="B33" s="2"/>
      <c r="C33" s="46" t="s">
        <v>39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2:14" ht="33.75" customHeight="1" x14ac:dyDescent="0.25">
      <c r="B34" s="2"/>
      <c r="C34" s="46" t="s">
        <v>42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2:14" ht="15" customHeight="1" x14ac:dyDescent="0.25">
      <c r="B35" s="2"/>
      <c r="C35" s="46" t="s">
        <v>40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2:14" x14ac:dyDescent="0.25">
      <c r="B36" s="2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2:14" x14ac:dyDescent="0.25">
      <c r="B37" s="2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2:14" ht="15" customHeight="1" x14ac:dyDescent="0.25">
      <c r="B38" s="2"/>
      <c r="C38" s="46" t="s">
        <v>43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4" ht="32.25" customHeight="1" x14ac:dyDescent="0.25">
      <c r="C39" s="44" t="s">
        <v>46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14" x14ac:dyDescent="0.25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2:14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2:14" ht="15" customHeight="1" x14ac:dyDescent="0.25">
      <c r="C42" s="44" t="s">
        <v>44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4" spans="2:14" x14ac:dyDescent="0.25">
      <c r="C44" t="s">
        <v>47</v>
      </c>
    </row>
  </sheetData>
  <mergeCells count="27">
    <mergeCell ref="C40:N40"/>
    <mergeCell ref="C41:N41"/>
    <mergeCell ref="C42:N42"/>
    <mergeCell ref="C35:N35"/>
    <mergeCell ref="C36:N36"/>
    <mergeCell ref="C37:N37"/>
    <mergeCell ref="C38:N38"/>
    <mergeCell ref="C39:N39"/>
    <mergeCell ref="C30:N30"/>
    <mergeCell ref="C31:N31"/>
    <mergeCell ref="C32:N32"/>
    <mergeCell ref="C33:N33"/>
    <mergeCell ref="C34:N34"/>
    <mergeCell ref="P2:Q2"/>
    <mergeCell ref="P14:Q14"/>
    <mergeCell ref="N2:O2"/>
    <mergeCell ref="D14:E14"/>
    <mergeCell ref="F14:G14"/>
    <mergeCell ref="H14:I14"/>
    <mergeCell ref="J14:K14"/>
    <mergeCell ref="L14:M14"/>
    <mergeCell ref="N14:O14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9"/>
  <sheetViews>
    <sheetView topLeftCell="A85" zoomScale="85" zoomScaleNormal="85" workbookViewId="0">
      <selection activeCell="Q134" sqref="Q134:Q135"/>
    </sheetView>
  </sheetViews>
  <sheetFormatPr defaultRowHeight="15" x14ac:dyDescent="0.25"/>
  <cols>
    <col min="2" max="2" width="12.42578125" customWidth="1"/>
    <col min="3" max="3" width="28" customWidth="1"/>
    <col min="4" max="17" width="12.42578125" customWidth="1"/>
    <col min="18" max="18" width="0" hidden="1" customWidth="1"/>
  </cols>
  <sheetData>
    <row r="1" spans="2:18" x14ac:dyDescent="0.25">
      <c r="B1" s="4"/>
      <c r="C1" s="4"/>
      <c r="D1" s="26">
        <v>2011</v>
      </c>
      <c r="E1" s="26"/>
      <c r="F1" s="26">
        <v>2012</v>
      </c>
      <c r="G1" s="26"/>
      <c r="H1" s="26">
        <v>2013</v>
      </c>
      <c r="I1" s="26"/>
      <c r="J1" s="26">
        <v>2014</v>
      </c>
      <c r="K1" s="26"/>
      <c r="L1" s="26">
        <v>2015</v>
      </c>
      <c r="M1" s="26"/>
      <c r="N1" s="26">
        <v>2016</v>
      </c>
      <c r="O1" s="26"/>
      <c r="P1" s="26" t="s">
        <v>34</v>
      </c>
      <c r="Q1" s="26"/>
    </row>
    <row r="2" spans="2:18" x14ac:dyDescent="0.25">
      <c r="B2" s="5" t="s">
        <v>12</v>
      </c>
      <c r="C2" s="5" t="s">
        <v>1</v>
      </c>
      <c r="D2" s="5" t="s">
        <v>13</v>
      </c>
      <c r="E2" s="5" t="s">
        <v>14</v>
      </c>
      <c r="F2" s="5" t="s">
        <v>13</v>
      </c>
      <c r="G2" s="5" t="s">
        <v>14</v>
      </c>
      <c r="H2" s="5" t="s">
        <v>13</v>
      </c>
      <c r="I2" s="5" t="s">
        <v>14</v>
      </c>
      <c r="J2" s="5" t="s">
        <v>13</v>
      </c>
      <c r="K2" s="5" t="s">
        <v>14</v>
      </c>
      <c r="L2" s="5" t="s">
        <v>13</v>
      </c>
      <c r="M2" s="5" t="s">
        <v>14</v>
      </c>
      <c r="N2" s="5" t="s">
        <v>13</v>
      </c>
      <c r="O2" s="5" t="s">
        <v>14</v>
      </c>
      <c r="P2" s="5" t="s">
        <v>13</v>
      </c>
      <c r="Q2" s="5" t="s">
        <v>14</v>
      </c>
    </row>
    <row r="3" spans="2:18" x14ac:dyDescent="0.25">
      <c r="B3" s="28" t="s">
        <v>15</v>
      </c>
      <c r="C3" s="6" t="s">
        <v>5</v>
      </c>
      <c r="D3" s="32">
        <v>547</v>
      </c>
      <c r="E3" s="33">
        <v>1.1329039206345919</v>
      </c>
      <c r="F3" s="32">
        <v>451</v>
      </c>
      <c r="G3" s="33">
        <v>0.89795918367346939</v>
      </c>
      <c r="H3" s="32">
        <v>421</v>
      </c>
      <c r="I3" s="33">
        <v>0.81109719680184955</v>
      </c>
      <c r="J3" s="32">
        <v>507</v>
      </c>
      <c r="K3" s="33">
        <v>0.97919925835795818</v>
      </c>
      <c r="L3" s="32">
        <v>540</v>
      </c>
      <c r="M3" s="33">
        <v>1.0286302074404252</v>
      </c>
      <c r="N3" s="32">
        <v>521</v>
      </c>
      <c r="O3" s="33">
        <v>0.92210757331728654</v>
      </c>
      <c r="P3" s="21">
        <f>D3+F3+H3+J3+L3+N3</f>
        <v>2987</v>
      </c>
      <c r="Q3" s="18">
        <f>P3/R12</f>
        <v>9.5986991786315666E-3</v>
      </c>
    </row>
    <row r="4" spans="2:18" x14ac:dyDescent="0.25">
      <c r="B4" s="28"/>
      <c r="C4" s="6" t="s">
        <v>35</v>
      </c>
      <c r="D4" s="32">
        <v>3891</v>
      </c>
      <c r="E4" s="33">
        <v>8.0587370295963385</v>
      </c>
      <c r="F4" s="32">
        <v>3746</v>
      </c>
      <c r="G4" s="33">
        <v>7.4584370333499255</v>
      </c>
      <c r="H4" s="32">
        <v>3571</v>
      </c>
      <c r="I4" s="33">
        <v>6.8798766978133123</v>
      </c>
      <c r="J4" s="32">
        <v>3075</v>
      </c>
      <c r="K4" s="33">
        <v>5.9389304131177933</v>
      </c>
      <c r="L4" s="32">
        <v>2988</v>
      </c>
      <c r="M4" s="33">
        <v>5.6917538145036861</v>
      </c>
      <c r="N4" s="32">
        <v>2745</v>
      </c>
      <c r="O4" s="33">
        <v>4.8583210916620949</v>
      </c>
      <c r="P4" s="21">
        <f t="shared" ref="P4:P11" si="0">D4+F4+H4+J4+L4+N4</f>
        <v>20016</v>
      </c>
      <c r="Q4" s="18">
        <f>P4/R12</f>
        <v>6.4321246320552208E-2</v>
      </c>
    </row>
    <row r="5" spans="2:18" hidden="1" x14ac:dyDescent="0.25">
      <c r="B5" s="28"/>
      <c r="C5" s="6" t="s">
        <v>6</v>
      </c>
      <c r="D5" s="32">
        <v>22294</v>
      </c>
      <c r="E5" s="33">
        <v>46.173601474639106</v>
      </c>
      <c r="F5" s="32">
        <v>23121</v>
      </c>
      <c r="G5" s="33">
        <v>46.034843205574909</v>
      </c>
      <c r="H5" s="32">
        <v>23351</v>
      </c>
      <c r="I5" s="33">
        <v>44.987958770831327</v>
      </c>
      <c r="J5" s="32">
        <v>23039</v>
      </c>
      <c r="K5" s="33">
        <v>44.496591150510845</v>
      </c>
      <c r="L5" s="32">
        <v>24074</v>
      </c>
      <c r="M5" s="33">
        <v>45.85785854429777</v>
      </c>
      <c r="N5" s="32">
        <v>24281</v>
      </c>
      <c r="O5" s="33">
        <v>42.974460629015418</v>
      </c>
      <c r="P5" s="21">
        <f t="shared" si="0"/>
        <v>140160</v>
      </c>
      <c r="Q5" s="18">
        <f>P5/R12</f>
        <v>0.45040297183696032</v>
      </c>
    </row>
    <row r="6" spans="2:18" hidden="1" x14ac:dyDescent="0.25">
      <c r="B6" s="28"/>
      <c r="C6" s="6" t="s">
        <v>7</v>
      </c>
      <c r="D6" s="32">
        <v>254</v>
      </c>
      <c r="E6" s="33">
        <v>0.52606507466396035</v>
      </c>
      <c r="F6" s="32">
        <v>350</v>
      </c>
      <c r="G6" s="33">
        <v>0.69686411149825789</v>
      </c>
      <c r="H6" s="32">
        <v>438</v>
      </c>
      <c r="I6" s="33">
        <v>0.8438493401406415</v>
      </c>
      <c r="J6" s="32">
        <v>422</v>
      </c>
      <c r="K6" s="33">
        <v>0.81503370222299476</v>
      </c>
      <c r="L6" s="32">
        <v>519</v>
      </c>
      <c r="M6" s="33">
        <v>0.98862792159551982</v>
      </c>
      <c r="N6" s="32">
        <v>653</v>
      </c>
      <c r="O6" s="33">
        <v>1.1557317569600538</v>
      </c>
      <c r="P6" s="21">
        <f t="shared" si="0"/>
        <v>2636</v>
      </c>
      <c r="Q6" s="18">
        <f>P6/R12</f>
        <v>8.4707636541254804E-3</v>
      </c>
    </row>
    <row r="7" spans="2:18" x14ac:dyDescent="0.25">
      <c r="B7" s="28"/>
      <c r="C7" s="31" t="s">
        <v>36</v>
      </c>
      <c r="D7" s="21">
        <f t="shared" ref="D7:O7" si="1">D5+D6</f>
        <v>22548</v>
      </c>
      <c r="E7" s="21">
        <f t="shared" si="1"/>
        <v>46.699666549303068</v>
      </c>
      <c r="F7" s="21">
        <f t="shared" si="1"/>
        <v>23471</v>
      </c>
      <c r="G7" s="21">
        <f t="shared" si="1"/>
        <v>46.731707317073166</v>
      </c>
      <c r="H7" s="21">
        <f t="shared" si="1"/>
        <v>23789</v>
      </c>
      <c r="I7" s="21">
        <f t="shared" si="1"/>
        <v>45.83180811097197</v>
      </c>
      <c r="J7" s="21">
        <f t="shared" si="1"/>
        <v>23461</v>
      </c>
      <c r="K7" s="21">
        <f t="shared" si="1"/>
        <v>45.311624852733843</v>
      </c>
      <c r="L7" s="21">
        <f t="shared" si="1"/>
        <v>24593</v>
      </c>
      <c r="M7" s="21">
        <f t="shared" si="1"/>
        <v>46.846486465893292</v>
      </c>
      <c r="N7" s="21">
        <f t="shared" si="1"/>
        <v>24934</v>
      </c>
      <c r="O7" s="21">
        <f t="shared" si="1"/>
        <v>44.130192385975469</v>
      </c>
      <c r="P7" s="21">
        <f>P5+P6</f>
        <v>142796</v>
      </c>
      <c r="Q7" s="20">
        <f>P7/R12</f>
        <v>0.45887373549108579</v>
      </c>
      <c r="R7" s="25">
        <f>Q7+Q4+Q3</f>
        <v>0.53279368099026958</v>
      </c>
    </row>
    <row r="8" spans="2:18" hidden="1" x14ac:dyDescent="0.25">
      <c r="B8" s="28"/>
      <c r="C8" s="31" t="s">
        <v>8</v>
      </c>
      <c r="D8" s="32">
        <v>3444</v>
      </c>
      <c r="E8" s="33">
        <v>7.132945343081416</v>
      </c>
      <c r="F8" s="32">
        <v>2991</v>
      </c>
      <c r="G8" s="33">
        <v>5.955201592832255</v>
      </c>
      <c r="H8" s="32">
        <v>2786</v>
      </c>
      <c r="I8" s="33">
        <v>5.367498314227916</v>
      </c>
      <c r="J8" s="32">
        <v>2499</v>
      </c>
      <c r="K8" s="33">
        <v>4.8264673503679241</v>
      </c>
      <c r="L8" s="32">
        <v>2562</v>
      </c>
      <c r="M8" s="33">
        <v>4.8802788730784616</v>
      </c>
      <c r="N8" s="32">
        <v>2370</v>
      </c>
      <c r="O8" s="33">
        <v>4.1946160244951418</v>
      </c>
      <c r="P8" s="21">
        <f t="shared" si="0"/>
        <v>16652</v>
      </c>
      <c r="Q8" s="18">
        <f>P8/R12</f>
        <v>5.3511060837821513E-2</v>
      </c>
    </row>
    <row r="9" spans="2:18" hidden="1" x14ac:dyDescent="0.25">
      <c r="B9" s="28"/>
      <c r="C9" s="31" t="s">
        <v>9</v>
      </c>
      <c r="D9" s="32">
        <v>1045</v>
      </c>
      <c r="E9" s="33">
        <v>2.164322846550546</v>
      </c>
      <c r="F9" s="32">
        <v>1337</v>
      </c>
      <c r="G9" s="33">
        <v>2.6620209059233448</v>
      </c>
      <c r="H9" s="32">
        <v>1738</v>
      </c>
      <c r="I9" s="33">
        <v>3.3484250072247375</v>
      </c>
      <c r="J9" s="32">
        <v>1839</v>
      </c>
      <c r="K9" s="33">
        <v>3.5517700909670316</v>
      </c>
      <c r="L9" s="32">
        <v>2015</v>
      </c>
      <c r="M9" s="33">
        <v>3.8383145703564012</v>
      </c>
      <c r="N9" s="32">
        <v>2336</v>
      </c>
      <c r="O9" s="33">
        <v>4.1344400984053378</v>
      </c>
      <c r="P9" s="21">
        <f t="shared" si="0"/>
        <v>10310</v>
      </c>
      <c r="Q9" s="18">
        <f>P9/R12</f>
        <v>3.3131097600164527E-2</v>
      </c>
    </row>
    <row r="10" spans="2:18" x14ac:dyDescent="0.25">
      <c r="B10" s="28"/>
      <c r="C10" s="31" t="s">
        <v>37</v>
      </c>
      <c r="D10" s="34">
        <f t="shared" ref="D10:O10" si="2">D8+D9</f>
        <v>4489</v>
      </c>
      <c r="E10" s="34">
        <f t="shared" si="2"/>
        <v>9.2972681896319624</v>
      </c>
      <c r="F10" s="34">
        <f t="shared" si="2"/>
        <v>4328</v>
      </c>
      <c r="G10" s="34">
        <f t="shared" si="2"/>
        <v>8.6172224987556003</v>
      </c>
      <c r="H10" s="34">
        <f t="shared" si="2"/>
        <v>4524</v>
      </c>
      <c r="I10" s="34">
        <f t="shared" si="2"/>
        <v>8.715923321452653</v>
      </c>
      <c r="J10" s="34">
        <f t="shared" si="2"/>
        <v>4338</v>
      </c>
      <c r="K10" s="34">
        <f t="shared" si="2"/>
        <v>8.3782374413349565</v>
      </c>
      <c r="L10" s="34">
        <f t="shared" si="2"/>
        <v>4577</v>
      </c>
      <c r="M10" s="34">
        <f t="shared" si="2"/>
        <v>8.7185934434348624</v>
      </c>
      <c r="N10" s="34">
        <f t="shared" si="2"/>
        <v>4706</v>
      </c>
      <c r="O10" s="34">
        <f t="shared" si="2"/>
        <v>8.3290561229004787</v>
      </c>
      <c r="P10" s="34">
        <f>P8+P9</f>
        <v>26962</v>
      </c>
      <c r="Q10" s="19">
        <f>P10/R12</f>
        <v>8.6642158437986047E-2</v>
      </c>
    </row>
    <row r="11" spans="2:18" x14ac:dyDescent="0.25">
      <c r="B11" s="28"/>
      <c r="C11" s="6" t="s">
        <v>10</v>
      </c>
      <c r="D11" s="32">
        <v>16808</v>
      </c>
      <c r="E11" s="33">
        <v>34.811424310834042</v>
      </c>
      <c r="F11" s="32">
        <v>18229</v>
      </c>
      <c r="G11" s="33">
        <v>36.294673967147837</v>
      </c>
      <c r="H11" s="32">
        <v>19600</v>
      </c>
      <c r="I11" s="33">
        <v>37.761294672960219</v>
      </c>
      <c r="J11" s="32">
        <v>20396</v>
      </c>
      <c r="K11" s="33">
        <v>39.392008034455458</v>
      </c>
      <c r="L11" s="32">
        <v>19799</v>
      </c>
      <c r="M11" s="33">
        <v>37.714536068727739</v>
      </c>
      <c r="N11" s="32">
        <v>23595</v>
      </c>
      <c r="O11" s="33">
        <v>41.760322826144666</v>
      </c>
      <c r="P11" s="21">
        <f t="shared" si="0"/>
        <v>118427</v>
      </c>
      <c r="Q11" s="18">
        <f>P11/R12</f>
        <v>0.38056416057174441</v>
      </c>
    </row>
    <row r="12" spans="2:18" hidden="1" x14ac:dyDescent="0.25">
      <c r="B12" s="9"/>
      <c r="C12" s="6"/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16"/>
      <c r="Q12" s="12"/>
      <c r="R12">
        <f>P3+P4+P5+P6+P8+P9+P11</f>
        <v>311188</v>
      </c>
    </row>
    <row r="13" spans="2:18" x14ac:dyDescent="0.25">
      <c r="B13" s="4"/>
      <c r="C13" s="4"/>
      <c r="D13" s="26">
        <v>2011</v>
      </c>
      <c r="E13" s="26"/>
      <c r="F13" s="26">
        <v>2012</v>
      </c>
      <c r="G13" s="26"/>
      <c r="H13" s="26">
        <v>2013</v>
      </c>
      <c r="I13" s="26"/>
      <c r="J13" s="26">
        <v>2014</v>
      </c>
      <c r="K13" s="26"/>
      <c r="L13" s="26">
        <v>2015</v>
      </c>
      <c r="M13" s="26"/>
      <c r="N13" s="26">
        <v>2016</v>
      </c>
      <c r="O13" s="26"/>
      <c r="P13" s="26" t="s">
        <v>34</v>
      </c>
      <c r="Q13" s="26"/>
    </row>
    <row r="14" spans="2:18" x14ac:dyDescent="0.25">
      <c r="B14" s="5" t="s">
        <v>12</v>
      </c>
      <c r="C14" s="5" t="s">
        <v>1</v>
      </c>
      <c r="D14" s="5" t="s">
        <v>13</v>
      </c>
      <c r="E14" s="5" t="s">
        <v>14</v>
      </c>
      <c r="F14" s="5" t="s">
        <v>13</v>
      </c>
      <c r="G14" s="5" t="s">
        <v>14</v>
      </c>
      <c r="H14" s="5" t="s">
        <v>13</v>
      </c>
      <c r="I14" s="5" t="s">
        <v>14</v>
      </c>
      <c r="J14" s="5" t="s">
        <v>13</v>
      </c>
      <c r="K14" s="5" t="s">
        <v>14</v>
      </c>
      <c r="L14" s="5" t="s">
        <v>13</v>
      </c>
      <c r="M14" s="5" t="s">
        <v>14</v>
      </c>
      <c r="N14" s="5" t="s">
        <v>13</v>
      </c>
      <c r="O14" s="5" t="s">
        <v>14</v>
      </c>
      <c r="P14" s="5" t="s">
        <v>13</v>
      </c>
      <c r="Q14" s="5" t="s">
        <v>14</v>
      </c>
    </row>
    <row r="15" spans="2:18" x14ac:dyDescent="0.25">
      <c r="B15" s="28" t="s">
        <v>16</v>
      </c>
      <c r="C15" s="6" t="s">
        <v>5</v>
      </c>
      <c r="D15" s="32">
        <v>119</v>
      </c>
      <c r="E15" s="33">
        <v>0.47987740946850554</v>
      </c>
      <c r="F15" s="32">
        <v>96</v>
      </c>
      <c r="G15" s="33">
        <v>0.3898477157360406</v>
      </c>
      <c r="H15" s="32">
        <v>60</v>
      </c>
      <c r="I15" s="33">
        <v>0.23344486810364953</v>
      </c>
      <c r="J15" s="32">
        <v>79</v>
      </c>
      <c r="K15" s="33">
        <v>0.31171085858585862</v>
      </c>
      <c r="L15" s="32">
        <v>105</v>
      </c>
      <c r="M15" s="33">
        <v>0.43001064788270948</v>
      </c>
      <c r="N15" s="32">
        <v>104</v>
      </c>
      <c r="O15" s="33">
        <v>0.37551904675934283</v>
      </c>
      <c r="P15" s="21">
        <f>D15+F15+H15+J15+L15+N15</f>
        <v>563</v>
      </c>
      <c r="Q15" s="18">
        <f>P15/R24</f>
        <v>3.6898192447339792E-3</v>
      </c>
    </row>
    <row r="16" spans="2:18" x14ac:dyDescent="0.25">
      <c r="B16" s="28" t="s">
        <v>16</v>
      </c>
      <c r="C16" s="6" t="s">
        <v>35</v>
      </c>
      <c r="D16" s="32">
        <v>1477</v>
      </c>
      <c r="E16" s="33">
        <v>5.9561254939914505</v>
      </c>
      <c r="F16" s="32">
        <v>1352</v>
      </c>
      <c r="G16" s="33">
        <v>5.4903553299492387</v>
      </c>
      <c r="H16" s="32">
        <v>1180</v>
      </c>
      <c r="I16" s="33">
        <v>4.5910824060384412</v>
      </c>
      <c r="J16" s="32">
        <v>1045</v>
      </c>
      <c r="K16" s="33">
        <v>4.1232638888888884</v>
      </c>
      <c r="L16" s="32">
        <v>986</v>
      </c>
      <c r="M16" s="33">
        <v>4.0380047505938244</v>
      </c>
      <c r="N16" s="32">
        <v>812</v>
      </c>
      <c r="O16" s="33">
        <v>2.9319371727748691</v>
      </c>
      <c r="P16" s="21">
        <f t="shared" ref="P16:P23" si="3">D16+F16+H16+J16+L16+N16</f>
        <v>6852</v>
      </c>
      <c r="Q16" s="18">
        <f>P16/R24</f>
        <v>4.4907000825785477E-2</v>
      </c>
    </row>
    <row r="17" spans="2:18" hidden="1" x14ac:dyDescent="0.25">
      <c r="B17" s="28" t="s">
        <v>16</v>
      </c>
      <c r="C17" s="6" t="s">
        <v>6</v>
      </c>
      <c r="D17" s="32">
        <v>12273</v>
      </c>
      <c r="E17" s="33">
        <v>49.491894507621581</v>
      </c>
      <c r="F17" s="32">
        <v>12029</v>
      </c>
      <c r="G17" s="33">
        <v>48.848730964467009</v>
      </c>
      <c r="H17" s="32">
        <v>12124</v>
      </c>
      <c r="I17" s="33">
        <v>47.171426348144117</v>
      </c>
      <c r="J17" s="32">
        <v>11649</v>
      </c>
      <c r="K17" s="33">
        <v>45.963541666666671</v>
      </c>
      <c r="L17" s="32">
        <v>11870</v>
      </c>
      <c r="M17" s="33">
        <v>48.611679908264392</v>
      </c>
      <c r="N17" s="32">
        <v>12084</v>
      </c>
      <c r="O17" s="33">
        <v>43.632424625383642</v>
      </c>
      <c r="P17" s="21">
        <f t="shared" si="3"/>
        <v>72029</v>
      </c>
      <c r="Q17" s="18">
        <f>P17/R24</f>
        <v>0.47206747847059288</v>
      </c>
    </row>
    <row r="18" spans="2:18" hidden="1" x14ac:dyDescent="0.25">
      <c r="B18" s="28" t="s">
        <v>16</v>
      </c>
      <c r="C18" s="6" t="s">
        <v>7</v>
      </c>
      <c r="D18" s="32">
        <v>116</v>
      </c>
      <c r="E18" s="33">
        <v>0.46777965964997176</v>
      </c>
      <c r="F18" s="32">
        <v>164</v>
      </c>
      <c r="G18" s="33">
        <v>0.66598984771573611</v>
      </c>
      <c r="H18" s="32">
        <v>156</v>
      </c>
      <c r="I18" s="33">
        <v>0.60695665706948876</v>
      </c>
      <c r="J18" s="32">
        <v>179</v>
      </c>
      <c r="K18" s="33">
        <v>0.70628156565656575</v>
      </c>
      <c r="L18" s="32">
        <v>155</v>
      </c>
      <c r="M18" s="33">
        <v>0.63477762306495211</v>
      </c>
      <c r="N18" s="32">
        <v>262</v>
      </c>
      <c r="O18" s="33">
        <v>0.94601913702834439</v>
      </c>
      <c r="P18" s="21">
        <f t="shared" si="3"/>
        <v>1032</v>
      </c>
      <c r="Q18" s="18">
        <f>P18/R24</f>
        <v>6.7635763065105976E-3</v>
      </c>
    </row>
    <row r="19" spans="2:18" x14ac:dyDescent="0.25">
      <c r="B19" s="28"/>
      <c r="C19" s="31" t="s">
        <v>36</v>
      </c>
      <c r="D19" s="21">
        <f t="shared" ref="D19" si="4">D17+D18</f>
        <v>12389</v>
      </c>
      <c r="E19" s="35">
        <f t="shared" ref="E19" si="5">E17+E18</f>
        <v>49.959674167271551</v>
      </c>
      <c r="F19" s="21">
        <f t="shared" ref="F19" si="6">F17+F18</f>
        <v>12193</v>
      </c>
      <c r="G19" s="35">
        <f t="shared" ref="G19" si="7">G17+G18</f>
        <v>49.514720812182745</v>
      </c>
      <c r="H19" s="21">
        <f t="shared" ref="H19" si="8">H17+H18</f>
        <v>12280</v>
      </c>
      <c r="I19" s="35">
        <f t="shared" ref="I19" si="9">I17+I18</f>
        <v>47.778383005213605</v>
      </c>
      <c r="J19" s="21">
        <f t="shared" ref="J19" si="10">J17+J18</f>
        <v>11828</v>
      </c>
      <c r="K19" s="35">
        <f t="shared" ref="K19" si="11">K17+K18</f>
        <v>46.669823232323239</v>
      </c>
      <c r="L19" s="21">
        <f t="shared" ref="L19" si="12">L17+L18</f>
        <v>12025</v>
      </c>
      <c r="M19" s="35">
        <f t="shared" ref="M19" si="13">M17+M18</f>
        <v>49.246457531329341</v>
      </c>
      <c r="N19" s="21">
        <f t="shared" ref="N19" si="14">N17+N18</f>
        <v>12346</v>
      </c>
      <c r="O19" s="35">
        <f t="shared" ref="O19" si="15">O17+O18</f>
        <v>44.578443762411986</v>
      </c>
      <c r="P19" s="21">
        <f>P17+P18</f>
        <v>73061</v>
      </c>
      <c r="Q19" s="20">
        <f>P19/R24</f>
        <v>0.47883105477710347</v>
      </c>
      <c r="R19" s="25">
        <f>Q19+Q16+Q15</f>
        <v>0.52742787484762299</v>
      </c>
    </row>
    <row r="20" spans="2:18" hidden="1" x14ac:dyDescent="0.25">
      <c r="B20" s="28" t="s">
        <v>16</v>
      </c>
      <c r="C20" s="31" t="s">
        <v>8</v>
      </c>
      <c r="D20" s="32">
        <v>2104</v>
      </c>
      <c r="E20" s="33">
        <v>8.4845552060650054</v>
      </c>
      <c r="F20" s="32">
        <v>1713</v>
      </c>
      <c r="G20" s="33">
        <v>6.9563451776649741</v>
      </c>
      <c r="H20" s="32">
        <v>1618</v>
      </c>
      <c r="I20" s="33">
        <v>6.2952299431950829</v>
      </c>
      <c r="J20" s="32">
        <v>1439</v>
      </c>
      <c r="K20" s="33">
        <v>5.677872474747474</v>
      </c>
      <c r="L20" s="32">
        <v>1447</v>
      </c>
      <c r="M20" s="33">
        <v>5.9259562617741013</v>
      </c>
      <c r="N20" s="32">
        <v>1327</v>
      </c>
      <c r="O20" s="33">
        <v>4.7914786062466153</v>
      </c>
      <c r="P20" s="21">
        <f t="shared" si="3"/>
        <v>9648</v>
      </c>
      <c r="Q20" s="18">
        <f>P20/R24</f>
        <v>6.3231573842261871E-2</v>
      </c>
    </row>
    <row r="21" spans="2:18" hidden="1" x14ac:dyDescent="0.25">
      <c r="B21" s="28" t="s">
        <v>16</v>
      </c>
      <c r="C21" s="31" t="s">
        <v>9</v>
      </c>
      <c r="D21" s="32">
        <v>703</v>
      </c>
      <c r="E21" s="33">
        <v>2.8349060408097424</v>
      </c>
      <c r="F21" s="32">
        <v>874</v>
      </c>
      <c r="G21" s="33">
        <v>3.5492385786802028</v>
      </c>
      <c r="H21" s="32">
        <v>1090</v>
      </c>
      <c r="I21" s="33">
        <v>4.2409151038829664</v>
      </c>
      <c r="J21" s="32">
        <v>1140</v>
      </c>
      <c r="K21" s="33">
        <v>4.4981060606060606</v>
      </c>
      <c r="L21" s="32">
        <v>1243</v>
      </c>
      <c r="M21" s="33">
        <v>5.0905070030305515</v>
      </c>
      <c r="N21" s="32">
        <v>1379</v>
      </c>
      <c r="O21" s="33">
        <v>4.9792381296262862</v>
      </c>
      <c r="P21" s="21">
        <f t="shared" si="3"/>
        <v>6429</v>
      </c>
      <c r="Q21" s="18">
        <f>P21/R24</f>
        <v>4.2134721002477359E-2</v>
      </c>
    </row>
    <row r="22" spans="2:18" x14ac:dyDescent="0.25">
      <c r="B22" s="28"/>
      <c r="C22" s="31" t="s">
        <v>37</v>
      </c>
      <c r="D22" s="34">
        <f t="shared" ref="D22" si="16">D20+D21</f>
        <v>2807</v>
      </c>
      <c r="E22" s="36">
        <f t="shared" ref="E22" si="17">E20+E21</f>
        <v>11.319461246874749</v>
      </c>
      <c r="F22" s="34">
        <f t="shared" ref="F22" si="18">F20+F21</f>
        <v>2587</v>
      </c>
      <c r="G22" s="36">
        <f t="shared" ref="G22" si="19">G20+G21</f>
        <v>10.505583756345176</v>
      </c>
      <c r="H22" s="34">
        <f t="shared" ref="H22" si="20">H20+H21</f>
        <v>2708</v>
      </c>
      <c r="I22" s="36">
        <f t="shared" ref="I22" si="21">I20+I21</f>
        <v>10.536145047078049</v>
      </c>
      <c r="J22" s="34">
        <f t="shared" ref="J22" si="22">J20+J21</f>
        <v>2579</v>
      </c>
      <c r="K22" s="36">
        <f t="shared" ref="K22" si="23">K20+K21</f>
        <v>10.175978535353535</v>
      </c>
      <c r="L22" s="34">
        <f t="shared" ref="L22" si="24">L20+L21</f>
        <v>2690</v>
      </c>
      <c r="M22" s="36">
        <f t="shared" ref="M22" si="25">M20+M21</f>
        <v>11.016463264804653</v>
      </c>
      <c r="N22" s="34">
        <f t="shared" ref="N22" si="26">N20+N21</f>
        <v>2706</v>
      </c>
      <c r="O22" s="36">
        <f t="shared" ref="O22" si="27">O20+O21</f>
        <v>9.7707167358729023</v>
      </c>
      <c r="P22" s="34">
        <f>P20+P21</f>
        <v>16077</v>
      </c>
      <c r="Q22" s="19">
        <f>P22/R24</f>
        <v>0.10536629484473922</v>
      </c>
    </row>
    <row r="23" spans="2:18" x14ac:dyDescent="0.25">
      <c r="B23" s="28" t="s">
        <v>16</v>
      </c>
      <c r="C23" s="6" t="s">
        <v>10</v>
      </c>
      <c r="D23" s="32">
        <v>8006</v>
      </c>
      <c r="E23" s="33">
        <v>32.284861682393739</v>
      </c>
      <c r="F23" s="32">
        <v>8397</v>
      </c>
      <c r="G23" s="33">
        <v>34.099492385786803</v>
      </c>
      <c r="H23" s="32">
        <v>9474</v>
      </c>
      <c r="I23" s="33">
        <v>36.860944673566259</v>
      </c>
      <c r="J23" s="32">
        <v>9813</v>
      </c>
      <c r="K23" s="33">
        <v>38.719223484848484</v>
      </c>
      <c r="L23" s="32">
        <v>8612</v>
      </c>
      <c r="M23" s="33">
        <v>35.269063805389465</v>
      </c>
      <c r="N23" s="32">
        <v>11727</v>
      </c>
      <c r="O23" s="33">
        <v>42.343383282180895</v>
      </c>
      <c r="P23" s="21">
        <f t="shared" si="3"/>
        <v>56029</v>
      </c>
      <c r="Q23" s="18">
        <f>P23/R24</f>
        <v>0.36720583030763787</v>
      </c>
    </row>
    <row r="24" spans="2:18" hidden="1" x14ac:dyDescent="0.25">
      <c r="B24" s="9"/>
      <c r="C24" s="6"/>
      <c r="D24" s="7"/>
      <c r="E24" s="8"/>
      <c r="F24" s="7"/>
      <c r="G24" s="8"/>
      <c r="H24" s="7"/>
      <c r="I24" s="8"/>
      <c r="J24" s="7"/>
      <c r="K24" s="8"/>
      <c r="L24" s="7"/>
      <c r="M24" s="8"/>
      <c r="N24" s="7"/>
      <c r="O24" s="8"/>
      <c r="P24" s="16"/>
      <c r="Q24" s="12"/>
      <c r="R24">
        <f>P15+P16+P17+P18+P20+P21+P23</f>
        <v>152582</v>
      </c>
    </row>
    <row r="25" spans="2:18" x14ac:dyDescent="0.25">
      <c r="B25" s="4"/>
      <c r="C25" s="4"/>
      <c r="D25" s="26">
        <v>2011</v>
      </c>
      <c r="E25" s="26"/>
      <c r="F25" s="26">
        <v>2012</v>
      </c>
      <c r="G25" s="26"/>
      <c r="H25" s="26">
        <v>2013</v>
      </c>
      <c r="I25" s="26"/>
      <c r="J25" s="26">
        <v>2014</v>
      </c>
      <c r="K25" s="26"/>
      <c r="L25" s="26">
        <v>2015</v>
      </c>
      <c r="M25" s="26"/>
      <c r="N25" s="26">
        <v>2016</v>
      </c>
      <c r="O25" s="26"/>
      <c r="P25" s="26" t="s">
        <v>34</v>
      </c>
      <c r="Q25" s="26"/>
    </row>
    <row r="26" spans="2:18" x14ac:dyDescent="0.25">
      <c r="B26" s="5" t="s">
        <v>12</v>
      </c>
      <c r="C26" s="5" t="s">
        <v>1</v>
      </c>
      <c r="D26" s="5" t="s">
        <v>13</v>
      </c>
      <c r="E26" s="5" t="s">
        <v>14</v>
      </c>
      <c r="F26" s="5" t="s">
        <v>13</v>
      </c>
      <c r="G26" s="5" t="s">
        <v>14</v>
      </c>
      <c r="H26" s="5" t="s">
        <v>13</v>
      </c>
      <c r="I26" s="5" t="s">
        <v>14</v>
      </c>
      <c r="J26" s="5" t="s">
        <v>13</v>
      </c>
      <c r="K26" s="5" t="s">
        <v>14</v>
      </c>
      <c r="L26" s="5" t="s">
        <v>13</v>
      </c>
      <c r="M26" s="5" t="s">
        <v>14</v>
      </c>
      <c r="N26" s="5" t="s">
        <v>13</v>
      </c>
      <c r="O26" s="5" t="s">
        <v>14</v>
      </c>
      <c r="P26" s="5" t="s">
        <v>13</v>
      </c>
      <c r="Q26" s="5" t="s">
        <v>14</v>
      </c>
    </row>
    <row r="27" spans="2:18" x14ac:dyDescent="0.25">
      <c r="B27" s="28" t="s">
        <v>17</v>
      </c>
      <c r="C27" s="6" t="s">
        <v>5</v>
      </c>
      <c r="D27" s="32">
        <v>126</v>
      </c>
      <c r="E27" s="33">
        <v>0.83179297597042512</v>
      </c>
      <c r="F27" s="32">
        <v>159</v>
      </c>
      <c r="G27" s="33">
        <v>0.99437148217636029</v>
      </c>
      <c r="H27" s="32">
        <v>124</v>
      </c>
      <c r="I27" s="33">
        <v>0.68485584888987072</v>
      </c>
      <c r="J27" s="32">
        <v>146</v>
      </c>
      <c r="K27" s="33">
        <v>0.81806466072729311</v>
      </c>
      <c r="L27" s="32">
        <v>143</v>
      </c>
      <c r="M27" s="33">
        <v>0.71367969256874775</v>
      </c>
      <c r="N27" s="32">
        <v>144</v>
      </c>
      <c r="O27" s="33">
        <v>0.63852429939694932</v>
      </c>
      <c r="P27" s="21">
        <f>D27+F27+H27+J27+L27+N27</f>
        <v>842</v>
      </c>
      <c r="Q27" s="18">
        <f>P27/R36</f>
        <v>7.6768781911013863E-3</v>
      </c>
    </row>
    <row r="28" spans="2:18" x14ac:dyDescent="0.25">
      <c r="B28" s="28" t="s">
        <v>17</v>
      </c>
      <c r="C28" s="6" t="s">
        <v>35</v>
      </c>
      <c r="D28" s="32">
        <v>1332</v>
      </c>
      <c r="E28" s="33">
        <v>8.7932400316873522</v>
      </c>
      <c r="F28" s="32">
        <v>1455</v>
      </c>
      <c r="G28" s="33">
        <v>9.0994371482176355</v>
      </c>
      <c r="H28" s="32">
        <v>1362</v>
      </c>
      <c r="I28" s="33">
        <v>7.5223682757097095</v>
      </c>
      <c r="J28" s="32">
        <v>1437</v>
      </c>
      <c r="K28" s="33">
        <v>8.0517734072953449</v>
      </c>
      <c r="L28" s="32">
        <v>1220</v>
      </c>
      <c r="M28" s="33">
        <v>6.0887358386984083</v>
      </c>
      <c r="N28" s="32">
        <v>1426</v>
      </c>
      <c r="O28" s="33">
        <v>6.3231642426392343</v>
      </c>
      <c r="P28" s="21">
        <f t="shared" ref="P28:P35" si="28">D28+F28+H28+J28+L28+N28</f>
        <v>8232</v>
      </c>
      <c r="Q28" s="18">
        <f>P28/R36</f>
        <v>7.5054704595185998E-2</v>
      </c>
    </row>
    <row r="29" spans="2:18" hidden="1" x14ac:dyDescent="0.25">
      <c r="B29" s="28" t="s">
        <v>17</v>
      </c>
      <c r="C29" s="6" t="s">
        <v>6</v>
      </c>
      <c r="D29" s="32">
        <v>7153</v>
      </c>
      <c r="E29" s="33">
        <v>47.220755215209934</v>
      </c>
      <c r="F29" s="32">
        <v>7286</v>
      </c>
      <c r="G29" s="33">
        <v>45.565978736710441</v>
      </c>
      <c r="H29" s="32">
        <v>8094</v>
      </c>
      <c r="I29" s="33">
        <v>44.703413233182374</v>
      </c>
      <c r="J29" s="32">
        <v>8143</v>
      </c>
      <c r="K29" s="33">
        <v>45.626715974673616</v>
      </c>
      <c r="L29" s="32">
        <v>9309</v>
      </c>
      <c r="M29" s="33">
        <v>46.459050756101213</v>
      </c>
      <c r="N29" s="32">
        <v>9786</v>
      </c>
      <c r="O29" s="33">
        <v>43.39304717985101</v>
      </c>
      <c r="P29" s="21">
        <f t="shared" si="28"/>
        <v>49771</v>
      </c>
      <c r="Q29" s="18">
        <f>P29/R36</f>
        <v>0.45378373450036469</v>
      </c>
    </row>
    <row r="30" spans="2:18" hidden="1" x14ac:dyDescent="0.25">
      <c r="B30" s="28" t="s">
        <v>17</v>
      </c>
      <c r="C30" s="6" t="s">
        <v>7</v>
      </c>
      <c r="D30" s="32">
        <v>39</v>
      </c>
      <c r="E30" s="33">
        <v>0.25745973065751254</v>
      </c>
      <c r="F30" s="32">
        <v>63</v>
      </c>
      <c r="G30" s="33">
        <v>0.3939962476547843</v>
      </c>
      <c r="H30" s="32">
        <v>63</v>
      </c>
      <c r="I30" s="33">
        <v>0.34795095548436983</v>
      </c>
      <c r="J30" s="32">
        <v>80</v>
      </c>
      <c r="K30" s="33">
        <v>0.44825460861769489</v>
      </c>
      <c r="L30" s="32">
        <v>111</v>
      </c>
      <c r="M30" s="33">
        <v>0.55397514597993713</v>
      </c>
      <c r="N30" s="32">
        <v>145</v>
      </c>
      <c r="O30" s="33">
        <v>0.64295849592053922</v>
      </c>
      <c r="P30" s="21">
        <f t="shared" si="28"/>
        <v>501</v>
      </c>
      <c r="Q30" s="18">
        <f>P30/R36</f>
        <v>4.5678336980306345E-3</v>
      </c>
    </row>
    <row r="31" spans="2:18" x14ac:dyDescent="0.25">
      <c r="B31" s="28"/>
      <c r="C31" s="31" t="s">
        <v>36</v>
      </c>
      <c r="D31" s="21">
        <f t="shared" ref="D31" si="29">D29+D30</f>
        <v>7192</v>
      </c>
      <c r="E31" s="35">
        <f t="shared" ref="E31" si="30">E29+E30</f>
        <v>47.47821494586745</v>
      </c>
      <c r="F31" s="21">
        <f t="shared" ref="F31" si="31">F29+F30</f>
        <v>7349</v>
      </c>
      <c r="G31" s="35">
        <f t="shared" ref="G31" si="32">G29+G30</f>
        <v>45.959974984365225</v>
      </c>
      <c r="H31" s="21">
        <f t="shared" ref="H31" si="33">H29+H30</f>
        <v>8157</v>
      </c>
      <c r="I31" s="35">
        <f t="shared" ref="I31" si="34">I29+I30</f>
        <v>45.051364188666746</v>
      </c>
      <c r="J31" s="21">
        <f t="shared" ref="J31" si="35">J29+J30</f>
        <v>8223</v>
      </c>
      <c r="K31" s="35">
        <f t="shared" ref="K31" si="36">K29+K30</f>
        <v>46.074970583291311</v>
      </c>
      <c r="L31" s="21">
        <f t="shared" ref="L31" si="37">L29+L30</f>
        <v>9420</v>
      </c>
      <c r="M31" s="35">
        <f t="shared" ref="M31" si="38">M29+M30</f>
        <v>47.013025902081154</v>
      </c>
      <c r="N31" s="21">
        <f t="shared" ref="N31" si="39">N29+N30</f>
        <v>9931</v>
      </c>
      <c r="O31" s="35">
        <f t="shared" ref="O31" si="40">O29+O30</f>
        <v>44.036005675771548</v>
      </c>
      <c r="P31" s="21">
        <f>P29+P30</f>
        <v>50272</v>
      </c>
      <c r="Q31" s="18">
        <f>P31/R36</f>
        <v>0.45835156819839534</v>
      </c>
      <c r="R31" s="25">
        <f>Q31+Q28+Q27</f>
        <v>0.54108315098468274</v>
      </c>
    </row>
    <row r="32" spans="2:18" hidden="1" x14ac:dyDescent="0.25">
      <c r="B32" s="28" t="s">
        <v>17</v>
      </c>
      <c r="C32" s="31" t="s">
        <v>8</v>
      </c>
      <c r="D32" s="32">
        <v>1359</v>
      </c>
      <c r="E32" s="33">
        <v>8.9714813836810148</v>
      </c>
      <c r="F32" s="32">
        <v>1280</v>
      </c>
      <c r="G32" s="33">
        <v>8.005003126954346</v>
      </c>
      <c r="H32" s="32">
        <v>1162</v>
      </c>
      <c r="I32" s="33">
        <v>6.4177620678228218</v>
      </c>
      <c r="J32" s="32">
        <v>1092</v>
      </c>
      <c r="K32" s="33">
        <v>6.1186754076315344</v>
      </c>
      <c r="L32" s="32">
        <v>1079</v>
      </c>
      <c r="M32" s="33">
        <v>5.385037680291461</v>
      </c>
      <c r="N32" s="32">
        <v>1089</v>
      </c>
      <c r="O32" s="33">
        <v>4.8288400141894288</v>
      </c>
      <c r="P32" s="21">
        <f t="shared" si="28"/>
        <v>7061</v>
      </c>
      <c r="Q32" s="18">
        <f>P32/R36</f>
        <v>6.4378191101385845E-2</v>
      </c>
    </row>
    <row r="33" spans="2:18" hidden="1" x14ac:dyDescent="0.25">
      <c r="B33" s="28" t="s">
        <v>17</v>
      </c>
      <c r="C33" s="31" t="s">
        <v>9</v>
      </c>
      <c r="D33" s="32">
        <v>232</v>
      </c>
      <c r="E33" s="33">
        <v>1.5315553208344335</v>
      </c>
      <c r="F33" s="32">
        <v>302</v>
      </c>
      <c r="G33" s="33">
        <v>1.8886804252657912</v>
      </c>
      <c r="H33" s="32">
        <v>376</v>
      </c>
      <c r="I33" s="33">
        <v>2.0766596708273499</v>
      </c>
      <c r="J33" s="32">
        <v>416</v>
      </c>
      <c r="K33" s="33">
        <v>2.3309239648120132</v>
      </c>
      <c r="L33" s="32">
        <v>550</v>
      </c>
      <c r="M33" s="33">
        <v>2.7449218944951839</v>
      </c>
      <c r="N33" s="32">
        <v>594</v>
      </c>
      <c r="O33" s="33">
        <v>2.6339127350124159</v>
      </c>
      <c r="P33" s="21">
        <f t="shared" si="28"/>
        <v>2470</v>
      </c>
      <c r="Q33" s="18">
        <f>P33/R36</f>
        <v>2.2520058351568197E-2</v>
      </c>
    </row>
    <row r="34" spans="2:18" x14ac:dyDescent="0.25">
      <c r="B34" s="28"/>
      <c r="C34" s="31" t="s">
        <v>37</v>
      </c>
      <c r="D34" s="34">
        <f t="shared" ref="D34" si="41">D32+D33</f>
        <v>1591</v>
      </c>
      <c r="E34" s="36">
        <f t="shared" ref="E34" si="42">E32+E33</f>
        <v>10.503036704515448</v>
      </c>
      <c r="F34" s="34">
        <f t="shared" ref="F34" si="43">F32+F33</f>
        <v>1582</v>
      </c>
      <c r="G34" s="36">
        <f t="shared" ref="G34" si="44">G32+G33</f>
        <v>9.8936835522201374</v>
      </c>
      <c r="H34" s="34">
        <f t="shared" ref="H34" si="45">H32+H33</f>
        <v>1538</v>
      </c>
      <c r="I34" s="36">
        <f t="shared" ref="I34" si="46">I32+I33</f>
        <v>8.4944217386501712</v>
      </c>
      <c r="J34" s="34">
        <f t="shared" ref="J34" si="47">J32+J33</f>
        <v>1508</v>
      </c>
      <c r="K34" s="36">
        <f t="shared" ref="K34" si="48">K32+K33</f>
        <v>8.4495993724435472</v>
      </c>
      <c r="L34" s="34">
        <f t="shared" ref="L34" si="49">L32+L33</f>
        <v>1629</v>
      </c>
      <c r="M34" s="36">
        <f t="shared" ref="M34" si="50">M32+M33</f>
        <v>8.1299595747866444</v>
      </c>
      <c r="N34" s="34">
        <f t="shared" ref="N34" si="51">N32+N33</f>
        <v>1683</v>
      </c>
      <c r="O34" s="36">
        <f t="shared" ref="O34" si="52">O32+O33</f>
        <v>7.4627527492018446</v>
      </c>
      <c r="P34" s="34">
        <f>P32+P33</f>
        <v>9531</v>
      </c>
      <c r="Q34" s="18">
        <f>P34/R36</f>
        <v>8.6898249452954046E-2</v>
      </c>
    </row>
    <row r="35" spans="2:18" x14ac:dyDescent="0.25">
      <c r="B35" s="28" t="s">
        <v>17</v>
      </c>
      <c r="C35" s="6" t="s">
        <v>10</v>
      </c>
      <c r="D35" s="32">
        <v>4907</v>
      </c>
      <c r="E35" s="33">
        <v>32.393715341959336</v>
      </c>
      <c r="F35" s="32">
        <v>5445</v>
      </c>
      <c r="G35" s="33">
        <v>34.052532833020635</v>
      </c>
      <c r="H35" s="32">
        <v>6925</v>
      </c>
      <c r="I35" s="33">
        <v>38.24698994808351</v>
      </c>
      <c r="J35" s="32">
        <v>6533</v>
      </c>
      <c r="K35" s="33">
        <v>36.605591976242508</v>
      </c>
      <c r="L35" s="32">
        <v>7625</v>
      </c>
      <c r="M35" s="33">
        <v>38.054598991865049</v>
      </c>
      <c r="N35" s="32">
        <v>9368</v>
      </c>
      <c r="O35" s="33">
        <v>41.539553032990426</v>
      </c>
      <c r="P35" s="21">
        <f t="shared" si="28"/>
        <v>40803</v>
      </c>
      <c r="Q35" s="18">
        <f>P35/R36</f>
        <v>0.37201859956236322</v>
      </c>
    </row>
    <row r="36" spans="2:18" hidden="1" x14ac:dyDescent="0.25">
      <c r="B36" s="9"/>
      <c r="C36" s="6"/>
      <c r="D36" s="7"/>
      <c r="E36" s="8"/>
      <c r="F36" s="7"/>
      <c r="G36" s="8"/>
      <c r="H36" s="7"/>
      <c r="I36" s="8"/>
      <c r="J36" s="7"/>
      <c r="K36" s="8"/>
      <c r="L36" s="7"/>
      <c r="M36" s="8"/>
      <c r="N36" s="7"/>
      <c r="O36" s="8"/>
      <c r="P36" s="16"/>
      <c r="Q36" s="12"/>
      <c r="R36">
        <f>P27+P28+P29+P30+P32+P33+P35</f>
        <v>109680</v>
      </c>
    </row>
    <row r="37" spans="2:18" x14ac:dyDescent="0.25">
      <c r="B37" s="4"/>
      <c r="C37" s="4"/>
      <c r="D37" s="26">
        <v>2011</v>
      </c>
      <c r="E37" s="26"/>
      <c r="F37" s="26">
        <v>2012</v>
      </c>
      <c r="G37" s="26"/>
      <c r="H37" s="26">
        <v>2013</v>
      </c>
      <c r="I37" s="26"/>
      <c r="J37" s="26">
        <v>2014</v>
      </c>
      <c r="K37" s="26"/>
      <c r="L37" s="26">
        <v>2015</v>
      </c>
      <c r="M37" s="26"/>
      <c r="N37" s="26">
        <v>2016</v>
      </c>
      <c r="O37" s="26"/>
      <c r="P37" s="26" t="s">
        <v>34</v>
      </c>
      <c r="Q37" s="26"/>
    </row>
    <row r="38" spans="2:18" x14ac:dyDescent="0.25">
      <c r="B38" s="5" t="s">
        <v>12</v>
      </c>
      <c r="C38" s="5" t="s">
        <v>1</v>
      </c>
      <c r="D38" s="5" t="s">
        <v>13</v>
      </c>
      <c r="E38" s="5" t="s">
        <v>14</v>
      </c>
      <c r="F38" s="5" t="s">
        <v>13</v>
      </c>
      <c r="G38" s="5" t="s">
        <v>14</v>
      </c>
      <c r="H38" s="5" t="s">
        <v>13</v>
      </c>
      <c r="I38" s="5" t="s">
        <v>14</v>
      </c>
      <c r="J38" s="5" t="s">
        <v>13</v>
      </c>
      <c r="K38" s="5" t="s">
        <v>14</v>
      </c>
      <c r="L38" s="5" t="s">
        <v>13</v>
      </c>
      <c r="M38" s="5" t="s">
        <v>14</v>
      </c>
      <c r="N38" s="5" t="s">
        <v>13</v>
      </c>
      <c r="O38" s="5" t="s">
        <v>14</v>
      </c>
      <c r="P38" s="5" t="s">
        <v>13</v>
      </c>
      <c r="Q38" s="5" t="s">
        <v>14</v>
      </c>
    </row>
    <row r="39" spans="2:18" x14ac:dyDescent="0.25">
      <c r="B39" s="28" t="s">
        <v>18</v>
      </c>
      <c r="C39" s="6" t="s">
        <v>5</v>
      </c>
      <c r="D39" s="32">
        <v>22</v>
      </c>
      <c r="E39" s="33">
        <v>0.12997754933238803</v>
      </c>
      <c r="F39" s="32">
        <v>28</v>
      </c>
      <c r="G39" s="33">
        <v>0.1660538488909975</v>
      </c>
      <c r="H39" s="32">
        <v>26</v>
      </c>
      <c r="I39" s="33">
        <v>0.14483065953654189</v>
      </c>
      <c r="J39" s="32">
        <v>7</v>
      </c>
      <c r="K39" s="33">
        <v>3.8595137012736397E-2</v>
      </c>
      <c r="L39" s="32">
        <v>16</v>
      </c>
      <c r="M39" s="33">
        <v>8.6123371730003229E-2</v>
      </c>
      <c r="N39" s="32">
        <v>13</v>
      </c>
      <c r="O39" s="33">
        <v>6.6023362112747591E-2</v>
      </c>
      <c r="P39" s="21">
        <f>D39+F39+H39+J39+L39+N39</f>
        <v>112</v>
      </c>
      <c r="Q39" s="18">
        <f>P39/R48</f>
        <v>1.035646585602663E-3</v>
      </c>
    </row>
    <row r="40" spans="2:18" x14ac:dyDescent="0.25">
      <c r="B40" s="28" t="s">
        <v>18</v>
      </c>
      <c r="C40" s="6" t="s">
        <v>35</v>
      </c>
      <c r="D40" s="32">
        <v>734</v>
      </c>
      <c r="E40" s="33">
        <v>4.3365236913624008</v>
      </c>
      <c r="F40" s="32">
        <v>638</v>
      </c>
      <c r="G40" s="33">
        <v>3.7836555568734433</v>
      </c>
      <c r="H40" s="32">
        <v>603</v>
      </c>
      <c r="I40" s="33">
        <v>3.3589572192513373</v>
      </c>
      <c r="J40" s="32">
        <v>451</v>
      </c>
      <c r="K40" s="33">
        <v>2.4866295418205877</v>
      </c>
      <c r="L40" s="32">
        <v>424</v>
      </c>
      <c r="M40" s="33">
        <v>2.2822693508450858</v>
      </c>
      <c r="N40" s="32">
        <v>359</v>
      </c>
      <c r="O40" s="33">
        <v>1.8232605383443374</v>
      </c>
      <c r="P40" s="21">
        <f t="shared" ref="P40:P47" si="53">D40+F40+H40+J40+L40+N40</f>
        <v>3209</v>
      </c>
      <c r="Q40" s="18">
        <f>P40/R48</f>
        <v>2.9673124046419159E-2</v>
      </c>
    </row>
    <row r="41" spans="2:18" hidden="1" x14ac:dyDescent="0.25">
      <c r="B41" s="28" t="s">
        <v>18</v>
      </c>
      <c r="C41" s="6" t="s">
        <v>6</v>
      </c>
      <c r="D41" s="32">
        <v>7162</v>
      </c>
      <c r="E41" s="33">
        <v>42.313600378116504</v>
      </c>
      <c r="F41" s="32">
        <v>6809</v>
      </c>
      <c r="G41" s="33">
        <v>40.380737753528642</v>
      </c>
      <c r="H41" s="32">
        <v>6842</v>
      </c>
      <c r="I41" s="33">
        <v>38.112745098039213</v>
      </c>
      <c r="J41" s="32">
        <v>6518</v>
      </c>
      <c r="K41" s="33">
        <v>35.937586149859399</v>
      </c>
      <c r="L41" s="32">
        <v>6798</v>
      </c>
      <c r="M41" s="33">
        <v>36.591667563785123</v>
      </c>
      <c r="N41" s="32">
        <v>6637</v>
      </c>
      <c r="O41" s="33">
        <v>33.7074657186389</v>
      </c>
      <c r="P41" s="21">
        <f t="shared" si="53"/>
        <v>40766</v>
      </c>
      <c r="Q41" s="18">
        <f>P41/R48</f>
        <v>0.37695686347034074</v>
      </c>
    </row>
    <row r="42" spans="2:18" hidden="1" x14ac:dyDescent="0.25">
      <c r="B42" s="28" t="s">
        <v>18</v>
      </c>
      <c r="C42" s="6" t="s">
        <v>7</v>
      </c>
      <c r="D42" s="32">
        <v>66</v>
      </c>
      <c r="E42" s="33">
        <v>0.38993264799716415</v>
      </c>
      <c r="F42" s="32">
        <v>107</v>
      </c>
      <c r="G42" s="33">
        <v>0.63456292254774049</v>
      </c>
      <c r="H42" s="32">
        <v>157</v>
      </c>
      <c r="I42" s="33">
        <v>0.87455436720142599</v>
      </c>
      <c r="J42" s="32">
        <v>152</v>
      </c>
      <c r="K42" s="33">
        <v>0.83806583227656173</v>
      </c>
      <c r="L42" s="32">
        <v>214</v>
      </c>
      <c r="M42" s="33">
        <v>1.1519000968887931</v>
      </c>
      <c r="N42" s="32">
        <v>253</v>
      </c>
      <c r="O42" s="33">
        <v>1.2849162011173185</v>
      </c>
      <c r="P42" s="21">
        <f t="shared" si="53"/>
        <v>949</v>
      </c>
      <c r="Q42" s="18">
        <f>P42/R48</f>
        <v>8.7752554440797079E-3</v>
      </c>
    </row>
    <row r="43" spans="2:18" x14ac:dyDescent="0.25">
      <c r="B43" s="28"/>
      <c r="C43" s="31" t="s">
        <v>36</v>
      </c>
      <c r="D43" s="21">
        <f t="shared" ref="D43" si="54">D41+D42</f>
        <v>7228</v>
      </c>
      <c r="E43" s="35">
        <f t="shared" ref="E43" si="55">E41+E42</f>
        <v>42.703533026113668</v>
      </c>
      <c r="F43" s="21">
        <f t="shared" ref="F43" si="56">F41+F42</f>
        <v>6916</v>
      </c>
      <c r="G43" s="35">
        <f t="shared" ref="G43" si="57">G41+G42</f>
        <v>41.015300676076386</v>
      </c>
      <c r="H43" s="21">
        <f t="shared" ref="H43" si="58">H41+H42</f>
        <v>6999</v>
      </c>
      <c r="I43" s="35">
        <f t="shared" ref="I43" si="59">I41+I42</f>
        <v>38.987299465240639</v>
      </c>
      <c r="J43" s="21">
        <f t="shared" ref="J43" si="60">J41+J42</f>
        <v>6670</v>
      </c>
      <c r="K43" s="35">
        <f t="shared" ref="K43" si="61">K41+K42</f>
        <v>36.775651982135962</v>
      </c>
      <c r="L43" s="21">
        <f t="shared" ref="L43" si="62">L41+L42</f>
        <v>7012</v>
      </c>
      <c r="M43" s="35">
        <f t="shared" ref="M43" si="63">M41+M42</f>
        <v>37.743567660673918</v>
      </c>
      <c r="N43" s="21">
        <f t="shared" ref="N43" si="64">N41+N42</f>
        <v>6890</v>
      </c>
      <c r="O43" s="35">
        <f t="shared" ref="O43" si="65">O41+O42</f>
        <v>34.99238191975622</v>
      </c>
      <c r="P43" s="21">
        <f>P41+P42</f>
        <v>41715</v>
      </c>
      <c r="Q43" s="18">
        <f>P43/R48</f>
        <v>0.38573211891442044</v>
      </c>
      <c r="R43" s="25">
        <f>Q43+Q40+Q39</f>
        <v>0.41644088954644226</v>
      </c>
    </row>
    <row r="44" spans="2:18" hidden="1" x14ac:dyDescent="0.25">
      <c r="B44" s="28" t="s">
        <v>18</v>
      </c>
      <c r="C44" s="31" t="s">
        <v>8</v>
      </c>
      <c r="D44" s="32">
        <v>1459</v>
      </c>
      <c r="E44" s="33">
        <v>8.6198747489070069</v>
      </c>
      <c r="F44" s="32">
        <v>1233</v>
      </c>
      <c r="G44" s="33">
        <v>7.3122998458071411</v>
      </c>
      <c r="H44" s="32">
        <v>1045</v>
      </c>
      <c r="I44" s="33">
        <v>5.8210784313725492</v>
      </c>
      <c r="J44" s="32">
        <v>985</v>
      </c>
      <c r="K44" s="33">
        <v>5.4308871367921929</v>
      </c>
      <c r="L44" s="32">
        <v>870</v>
      </c>
      <c r="M44" s="33">
        <v>4.6829583378189259</v>
      </c>
      <c r="N44" s="32">
        <v>862</v>
      </c>
      <c r="O44" s="33">
        <v>4.3778567800914177</v>
      </c>
      <c r="P44" s="21">
        <f t="shared" si="53"/>
        <v>6454</v>
      </c>
      <c r="Q44" s="18">
        <f>P44/R48</f>
        <v>5.9679134495353461E-2</v>
      </c>
    </row>
    <row r="45" spans="2:18" hidden="1" x14ac:dyDescent="0.25">
      <c r="B45" s="28" t="s">
        <v>18</v>
      </c>
      <c r="C45" s="31" t="s">
        <v>9</v>
      </c>
      <c r="D45" s="32">
        <v>429</v>
      </c>
      <c r="E45" s="33">
        <v>2.5345622119815667</v>
      </c>
      <c r="F45" s="32">
        <v>569</v>
      </c>
      <c r="G45" s="33">
        <v>3.3744514292491994</v>
      </c>
      <c r="H45" s="32">
        <v>739</v>
      </c>
      <c r="I45" s="33">
        <v>4.1165329768270951</v>
      </c>
      <c r="J45" s="32">
        <v>846</v>
      </c>
      <c r="K45" s="33">
        <v>4.6644979875392849</v>
      </c>
      <c r="L45" s="32">
        <v>1040</v>
      </c>
      <c r="M45" s="33">
        <v>5.5980191624502105</v>
      </c>
      <c r="N45" s="32">
        <v>1099</v>
      </c>
      <c r="O45" s="33">
        <v>5.5815134586084305</v>
      </c>
      <c r="P45" s="21">
        <f t="shared" si="53"/>
        <v>4722</v>
      </c>
      <c r="Q45" s="18">
        <f>P45/R48</f>
        <v>4.3663599796569419E-2</v>
      </c>
    </row>
    <row r="46" spans="2:18" x14ac:dyDescent="0.25">
      <c r="B46" s="28"/>
      <c r="C46" s="31" t="s">
        <v>37</v>
      </c>
      <c r="D46" s="34">
        <f t="shared" ref="D46" si="66">D44+D45</f>
        <v>1888</v>
      </c>
      <c r="E46" s="36">
        <f t="shared" ref="E46" si="67">E44+E45</f>
        <v>11.154436960888575</v>
      </c>
      <c r="F46" s="34">
        <f t="shared" ref="F46" si="68">F44+F45</f>
        <v>1802</v>
      </c>
      <c r="G46" s="36">
        <f t="shared" ref="G46" si="69">G44+G45</f>
        <v>10.686751275056341</v>
      </c>
      <c r="H46" s="34">
        <f t="shared" ref="H46" si="70">H44+H45</f>
        <v>1784</v>
      </c>
      <c r="I46" s="36">
        <f t="shared" ref="I46" si="71">I44+I45</f>
        <v>9.9376114081996434</v>
      </c>
      <c r="J46" s="34">
        <f t="shared" ref="J46" si="72">J44+J45</f>
        <v>1831</v>
      </c>
      <c r="K46" s="36">
        <f t="shared" ref="K46" si="73">K44+K45</f>
        <v>10.095385124331479</v>
      </c>
      <c r="L46" s="34">
        <f t="shared" ref="L46" si="74">L44+L45</f>
        <v>1910</v>
      </c>
      <c r="M46" s="36">
        <f t="shared" ref="M46" si="75">M44+M45</f>
        <v>10.280977500269136</v>
      </c>
      <c r="N46" s="34">
        <f t="shared" ref="N46" si="76">N44+N45</f>
        <v>1961</v>
      </c>
      <c r="O46" s="36">
        <f t="shared" ref="O46" si="77">O44+O45</f>
        <v>9.9593702386998473</v>
      </c>
      <c r="P46" s="34">
        <f>P44+P45</f>
        <v>11176</v>
      </c>
      <c r="Q46" s="18">
        <f>P46/R48</f>
        <v>0.10334273429192288</v>
      </c>
    </row>
    <row r="47" spans="2:18" x14ac:dyDescent="0.25">
      <c r="B47" s="28" t="s">
        <v>18</v>
      </c>
      <c r="C47" s="6" t="s">
        <v>10</v>
      </c>
      <c r="D47" s="32">
        <v>7054</v>
      </c>
      <c r="E47" s="33">
        <v>41.675528772302968</v>
      </c>
      <c r="F47" s="32">
        <v>7478</v>
      </c>
      <c r="G47" s="33">
        <v>44.348238643102832</v>
      </c>
      <c r="H47" s="32">
        <v>8540</v>
      </c>
      <c r="I47" s="33">
        <v>47.571301247771835</v>
      </c>
      <c r="J47" s="32">
        <v>9178</v>
      </c>
      <c r="K47" s="33">
        <v>50.603738214699234</v>
      </c>
      <c r="L47" s="32">
        <v>9216</v>
      </c>
      <c r="M47" s="33">
        <v>49.607062116481856</v>
      </c>
      <c r="N47" s="32">
        <v>10467</v>
      </c>
      <c r="O47" s="33">
        <v>53.158963941086846</v>
      </c>
      <c r="P47" s="21">
        <f t="shared" si="53"/>
        <v>51933</v>
      </c>
      <c r="Q47" s="18">
        <f>P47/R48</f>
        <v>0.48021637616163482</v>
      </c>
    </row>
    <row r="48" spans="2:18" hidden="1" x14ac:dyDescent="0.25">
      <c r="B48" s="9"/>
      <c r="C48" s="6"/>
      <c r="D48" s="7"/>
      <c r="E48" s="8"/>
      <c r="F48" s="7"/>
      <c r="G48" s="8"/>
      <c r="H48" s="7"/>
      <c r="I48" s="8"/>
      <c r="J48" s="7"/>
      <c r="K48" s="8"/>
      <c r="L48" s="7"/>
      <c r="M48" s="8"/>
      <c r="N48" s="7"/>
      <c r="O48" s="8"/>
      <c r="P48" s="16"/>
      <c r="Q48" s="12"/>
      <c r="R48">
        <f>P39+P40+P41+P42+P44+P45+P47</f>
        <v>108145</v>
      </c>
    </row>
    <row r="49" spans="2:18" x14ac:dyDescent="0.25">
      <c r="B49" s="4"/>
      <c r="C49" s="4"/>
      <c r="D49" s="26">
        <v>2011</v>
      </c>
      <c r="E49" s="26"/>
      <c r="F49" s="26">
        <v>2012</v>
      </c>
      <c r="G49" s="26"/>
      <c r="H49" s="26">
        <v>2013</v>
      </c>
      <c r="I49" s="26"/>
      <c r="J49" s="26">
        <v>2014</v>
      </c>
      <c r="K49" s="26"/>
      <c r="L49" s="26">
        <v>2015</v>
      </c>
      <c r="M49" s="26"/>
      <c r="N49" s="26">
        <v>2016</v>
      </c>
      <c r="O49" s="26"/>
      <c r="P49" s="26" t="s">
        <v>34</v>
      </c>
      <c r="Q49" s="26"/>
    </row>
    <row r="50" spans="2:18" x14ac:dyDescent="0.25">
      <c r="B50" s="5" t="s">
        <v>12</v>
      </c>
      <c r="C50" s="5" t="s">
        <v>1</v>
      </c>
      <c r="D50" s="5" t="s">
        <v>13</v>
      </c>
      <c r="E50" s="5" t="s">
        <v>14</v>
      </c>
      <c r="F50" s="5" t="s">
        <v>13</v>
      </c>
      <c r="G50" s="5" t="s">
        <v>14</v>
      </c>
      <c r="H50" s="5" t="s">
        <v>13</v>
      </c>
      <c r="I50" s="5" t="s">
        <v>14</v>
      </c>
      <c r="J50" s="5" t="s">
        <v>13</v>
      </c>
      <c r="K50" s="5" t="s">
        <v>14</v>
      </c>
      <c r="L50" s="5" t="s">
        <v>13</v>
      </c>
      <c r="M50" s="5" t="s">
        <v>14</v>
      </c>
      <c r="N50" s="5" t="s">
        <v>13</v>
      </c>
      <c r="O50" s="5" t="s">
        <v>14</v>
      </c>
      <c r="P50" s="5" t="s">
        <v>13</v>
      </c>
      <c r="Q50" s="5" t="s">
        <v>14</v>
      </c>
    </row>
    <row r="51" spans="2:18" x14ac:dyDescent="0.25">
      <c r="B51" s="28" t="s">
        <v>19</v>
      </c>
      <c r="C51" s="6" t="s">
        <v>5</v>
      </c>
      <c r="D51" s="32">
        <v>250</v>
      </c>
      <c r="E51" s="33">
        <v>0.49185488313527975</v>
      </c>
      <c r="F51" s="32">
        <v>203</v>
      </c>
      <c r="G51" s="33">
        <v>0.38914981309307006</v>
      </c>
      <c r="H51" s="32">
        <v>152</v>
      </c>
      <c r="I51" s="33">
        <v>0.28846336325508132</v>
      </c>
      <c r="J51" s="32">
        <v>126</v>
      </c>
      <c r="K51" s="33">
        <v>0.2313030069390902</v>
      </c>
      <c r="L51" s="32">
        <v>177</v>
      </c>
      <c r="M51" s="33">
        <v>0.33318901417465124</v>
      </c>
      <c r="N51" s="32">
        <v>156</v>
      </c>
      <c r="O51" s="33">
        <v>0.27496739168752421</v>
      </c>
      <c r="P51" s="21">
        <f>D51+F51+H51+J51+L51+N51</f>
        <v>1064</v>
      </c>
      <c r="Q51" s="18">
        <f>P51/R60</f>
        <v>3.3248233687585347E-3</v>
      </c>
    </row>
    <row r="52" spans="2:18" x14ac:dyDescent="0.25">
      <c r="B52" s="28" t="s">
        <v>19</v>
      </c>
      <c r="C52" s="6" t="s">
        <v>35</v>
      </c>
      <c r="D52" s="32">
        <v>2720</v>
      </c>
      <c r="E52" s="33">
        <v>5.3513811285118438</v>
      </c>
      <c r="F52" s="32">
        <v>2420</v>
      </c>
      <c r="G52" s="33">
        <v>4.6391258506661561</v>
      </c>
      <c r="H52" s="32">
        <v>2194</v>
      </c>
      <c r="I52" s="33">
        <v>4.1637409143529505</v>
      </c>
      <c r="J52" s="32">
        <v>1744</v>
      </c>
      <c r="K52" s="33">
        <v>3.2015273341410584</v>
      </c>
      <c r="L52" s="32">
        <v>1545</v>
      </c>
      <c r="M52" s="33">
        <v>2.9083447847448376</v>
      </c>
      <c r="N52" s="32">
        <v>1396</v>
      </c>
      <c r="O52" s="33">
        <v>2.4606056333063067</v>
      </c>
      <c r="P52" s="21">
        <f t="shared" ref="P52:P59" si="78">D52+F52+H52+J52+L52+N52</f>
        <v>12019</v>
      </c>
      <c r="Q52" s="18">
        <f>P52/R60</f>
        <v>3.7557379764200025E-2</v>
      </c>
    </row>
    <row r="53" spans="2:18" hidden="1" x14ac:dyDescent="0.25">
      <c r="B53" s="28" t="s">
        <v>19</v>
      </c>
      <c r="C53" s="6" t="s">
        <v>6</v>
      </c>
      <c r="D53" s="32">
        <v>23298</v>
      </c>
      <c r="E53" s="33">
        <v>45.836940269142993</v>
      </c>
      <c r="F53" s="32">
        <v>23620</v>
      </c>
      <c r="G53" s="33">
        <v>45.279401897824215</v>
      </c>
      <c r="H53" s="32">
        <v>23460</v>
      </c>
      <c r="I53" s="33">
        <v>44.522042776080312</v>
      </c>
      <c r="J53" s="32">
        <v>23372</v>
      </c>
      <c r="K53" s="33">
        <v>42.904872049050923</v>
      </c>
      <c r="L53" s="32">
        <v>24101</v>
      </c>
      <c r="M53" s="33">
        <v>45.368296218210567</v>
      </c>
      <c r="N53" s="32">
        <v>23776</v>
      </c>
      <c r="O53" s="33">
        <v>41.907850671554975</v>
      </c>
      <c r="P53" s="21">
        <f t="shared" si="78"/>
        <v>141627</v>
      </c>
      <c r="Q53" s="18">
        <f>P53/R60</f>
        <v>0.44256086395410243</v>
      </c>
    </row>
    <row r="54" spans="2:18" hidden="1" x14ac:dyDescent="0.25">
      <c r="B54" s="28" t="s">
        <v>19</v>
      </c>
      <c r="C54" s="6" t="s">
        <v>7</v>
      </c>
      <c r="D54" s="32">
        <v>217</v>
      </c>
      <c r="E54" s="33">
        <v>0.42693003856142281</v>
      </c>
      <c r="F54" s="32">
        <v>328</v>
      </c>
      <c r="G54" s="33">
        <v>0.62877408223904918</v>
      </c>
      <c r="H54" s="32">
        <v>325</v>
      </c>
      <c r="I54" s="33">
        <v>0.6167802174861936</v>
      </c>
      <c r="J54" s="32">
        <v>435</v>
      </c>
      <c r="K54" s="33">
        <v>0.79854609538495425</v>
      </c>
      <c r="L54" s="32">
        <v>285</v>
      </c>
      <c r="M54" s="33">
        <v>0.53649078553545548</v>
      </c>
      <c r="N54" s="32">
        <v>489</v>
      </c>
      <c r="O54" s="33">
        <v>0.86191701625127781</v>
      </c>
      <c r="P54" s="21">
        <f t="shared" si="78"/>
        <v>2079</v>
      </c>
      <c r="Q54" s="18">
        <f>P54/R60</f>
        <v>6.4965298718505579E-3</v>
      </c>
    </row>
    <row r="55" spans="2:18" x14ac:dyDescent="0.25">
      <c r="B55" s="28"/>
      <c r="C55" s="31" t="s">
        <v>36</v>
      </c>
      <c r="D55" s="21">
        <f t="shared" ref="D55" si="79">D53+D54</f>
        <v>23515</v>
      </c>
      <c r="E55" s="35">
        <f t="shared" ref="E55" si="80">E53+E54</f>
        <v>46.263870307704416</v>
      </c>
      <c r="F55" s="21">
        <f t="shared" ref="F55" si="81">F53+F54</f>
        <v>23948</v>
      </c>
      <c r="G55" s="35">
        <f t="shared" ref="G55" si="82">G53+G54</f>
        <v>45.908175980063263</v>
      </c>
      <c r="H55" s="21">
        <f t="shared" ref="H55" si="83">H53+H54</f>
        <v>23785</v>
      </c>
      <c r="I55" s="35">
        <f t="shared" ref="I55" si="84">I53+I54</f>
        <v>45.138822993566507</v>
      </c>
      <c r="J55" s="21">
        <f t="shared" ref="J55" si="85">J53+J54</f>
        <v>23807</v>
      </c>
      <c r="K55" s="35">
        <f t="shared" ref="K55" si="86">K53+K54</f>
        <v>43.703418144435879</v>
      </c>
      <c r="L55" s="21">
        <f t="shared" ref="L55" si="87">L53+L54</f>
        <v>24386</v>
      </c>
      <c r="M55" s="35">
        <f t="shared" ref="M55" si="88">M53+M54</f>
        <v>45.904787003746023</v>
      </c>
      <c r="N55" s="21">
        <f t="shared" ref="N55" si="89">N53+N54</f>
        <v>24265</v>
      </c>
      <c r="O55" s="35">
        <f t="shared" ref="O55" si="90">O53+O54</f>
        <v>42.769767687806251</v>
      </c>
      <c r="P55" s="21">
        <f>P53+P54</f>
        <v>143706</v>
      </c>
      <c r="Q55" s="18">
        <f>P55/R60</f>
        <v>0.449057393825953</v>
      </c>
      <c r="R55" s="25">
        <f>Q55+Q52+Q51</f>
        <v>0.48993959695891159</v>
      </c>
    </row>
    <row r="56" spans="2:18" hidden="1" x14ac:dyDescent="0.25">
      <c r="B56" s="28" t="s">
        <v>19</v>
      </c>
      <c r="C56" s="31" t="s">
        <v>8</v>
      </c>
      <c r="D56" s="32">
        <v>3171</v>
      </c>
      <c r="E56" s="33">
        <v>6.2386873376878889</v>
      </c>
      <c r="F56" s="32">
        <v>2817</v>
      </c>
      <c r="G56" s="33">
        <v>5.4001725294737852</v>
      </c>
      <c r="H56" s="32">
        <v>2557</v>
      </c>
      <c r="I56" s="33">
        <v>4.8526369726529142</v>
      </c>
      <c r="J56" s="32">
        <v>2302</v>
      </c>
      <c r="K56" s="33">
        <v>4.2258692220141718</v>
      </c>
      <c r="L56" s="32">
        <v>2093</v>
      </c>
      <c r="M56" s="33">
        <v>3.9399130320200286</v>
      </c>
      <c r="N56" s="32">
        <v>2029</v>
      </c>
      <c r="O56" s="33">
        <v>3.5763387034229916</v>
      </c>
      <c r="P56" s="21">
        <f t="shared" si="78"/>
        <v>14969</v>
      </c>
      <c r="Q56" s="18">
        <f>P56/R60</f>
        <v>4.6775640044122657E-2</v>
      </c>
    </row>
    <row r="57" spans="2:18" hidden="1" x14ac:dyDescent="0.25">
      <c r="B57" s="28" t="s">
        <v>19</v>
      </c>
      <c r="C57" s="31" t="s">
        <v>9</v>
      </c>
      <c r="D57" s="32">
        <v>1192</v>
      </c>
      <c r="E57" s="33">
        <v>2.3451640827890139</v>
      </c>
      <c r="F57" s="32">
        <v>1639</v>
      </c>
      <c r="G57" s="33">
        <v>3.1419534170420782</v>
      </c>
      <c r="H57" s="32">
        <v>1785</v>
      </c>
      <c r="I57" s="33">
        <v>3.3875467329626328</v>
      </c>
      <c r="J57" s="32">
        <v>1997</v>
      </c>
      <c r="K57" s="33">
        <v>3.6659690861695489</v>
      </c>
      <c r="L57" s="32">
        <v>2407</v>
      </c>
      <c r="M57" s="33">
        <v>4.5309941080134779</v>
      </c>
      <c r="N57" s="32">
        <v>2656</v>
      </c>
      <c r="O57" s="33">
        <v>4.6814961046286179</v>
      </c>
      <c r="P57" s="21">
        <f t="shared" si="78"/>
        <v>11676</v>
      </c>
      <c r="Q57" s="18">
        <f>P57/R60</f>
        <v>3.6485561704534444E-2</v>
      </c>
    </row>
    <row r="58" spans="2:18" x14ac:dyDescent="0.25">
      <c r="B58" s="28"/>
      <c r="C58" s="31" t="s">
        <v>37</v>
      </c>
      <c r="D58" s="34">
        <f t="shared" ref="D58" si="91">D56+D57</f>
        <v>4363</v>
      </c>
      <c r="E58" s="36">
        <f t="shared" ref="E58" si="92">E56+E57</f>
        <v>8.5838514204769023</v>
      </c>
      <c r="F58" s="34">
        <f t="shared" ref="F58" si="93">F56+F57</f>
        <v>4456</v>
      </c>
      <c r="G58" s="36">
        <f t="shared" ref="G58" si="94">G56+G57</f>
        <v>8.5421259465158634</v>
      </c>
      <c r="H58" s="34">
        <f t="shared" ref="H58" si="95">H56+H57</f>
        <v>4342</v>
      </c>
      <c r="I58" s="36">
        <f t="shared" ref="I58" si="96">I56+I57</f>
        <v>8.2401837056155465</v>
      </c>
      <c r="J58" s="34">
        <f t="shared" ref="J58" si="97">J56+J57</f>
        <v>4299</v>
      </c>
      <c r="K58" s="36">
        <f t="shared" ref="K58" si="98">K56+K57</f>
        <v>7.8918383081837202</v>
      </c>
      <c r="L58" s="34">
        <f t="shared" ref="L58" si="99">L56+L57</f>
        <v>4500</v>
      </c>
      <c r="M58" s="36">
        <f t="shared" ref="M58" si="100">M56+M57</f>
        <v>8.470907140033507</v>
      </c>
      <c r="N58" s="34">
        <f t="shared" ref="N58" si="101">N56+N57</f>
        <v>4685</v>
      </c>
      <c r="O58" s="36">
        <f t="shared" ref="O58" si="102">O56+O57</f>
        <v>8.2578348080516086</v>
      </c>
      <c r="P58" s="34">
        <f>P56+P57</f>
        <v>26645</v>
      </c>
      <c r="Q58" s="18">
        <f>P58/R60</f>
        <v>8.3261201748657102E-2</v>
      </c>
    </row>
    <row r="59" spans="2:18" x14ac:dyDescent="0.25">
      <c r="B59" s="28" t="s">
        <v>19</v>
      </c>
      <c r="C59" s="6" t="s">
        <v>10</v>
      </c>
      <c r="D59" s="32">
        <v>19980</v>
      </c>
      <c r="E59" s="33">
        <v>39.309042260171559</v>
      </c>
      <c r="F59" s="32">
        <v>21138</v>
      </c>
      <c r="G59" s="33">
        <v>40.521422409661653</v>
      </c>
      <c r="H59" s="32">
        <v>22220</v>
      </c>
      <c r="I59" s="33">
        <v>42.168789023209911</v>
      </c>
      <c r="J59" s="32">
        <v>24498</v>
      </c>
      <c r="K59" s="33">
        <v>44.97191320630025</v>
      </c>
      <c r="L59" s="32">
        <v>22515</v>
      </c>
      <c r="M59" s="33">
        <v>42.382772057300983</v>
      </c>
      <c r="N59" s="32">
        <v>26232</v>
      </c>
      <c r="O59" s="33">
        <v>46.236824479148311</v>
      </c>
      <c r="P59" s="21">
        <f t="shared" si="78"/>
        <v>136583</v>
      </c>
      <c r="Q59" s="18">
        <f>P59/R60</f>
        <v>0.42679920129243132</v>
      </c>
    </row>
    <row r="60" spans="2:18" hidden="1" x14ac:dyDescent="0.25">
      <c r="B60" s="9"/>
      <c r="C60" s="6"/>
      <c r="D60" s="7"/>
      <c r="E60" s="8"/>
      <c r="F60" s="7"/>
      <c r="G60" s="8"/>
      <c r="H60" s="7"/>
      <c r="I60" s="8"/>
      <c r="J60" s="7"/>
      <c r="K60" s="8"/>
      <c r="L60" s="7"/>
      <c r="M60" s="8"/>
      <c r="N60" s="7"/>
      <c r="O60" s="8"/>
      <c r="P60" s="16"/>
      <c r="Q60" s="12"/>
      <c r="R60">
        <f>P51+P52+P53+P54+P56+P57+P59</f>
        <v>320017</v>
      </c>
    </row>
    <row r="61" spans="2:18" x14ac:dyDescent="0.25">
      <c r="B61" s="4"/>
      <c r="C61" s="4"/>
      <c r="D61" s="26">
        <v>2011</v>
      </c>
      <c r="E61" s="26"/>
      <c r="F61" s="26">
        <v>2012</v>
      </c>
      <c r="G61" s="26"/>
      <c r="H61" s="26">
        <v>2013</v>
      </c>
      <c r="I61" s="26"/>
      <c r="J61" s="26">
        <v>2014</v>
      </c>
      <c r="K61" s="26"/>
      <c r="L61" s="26">
        <v>2015</v>
      </c>
      <c r="M61" s="26"/>
      <c r="N61" s="26">
        <v>2016</v>
      </c>
      <c r="O61" s="26"/>
      <c r="P61" s="26" t="s">
        <v>34</v>
      </c>
      <c r="Q61" s="26"/>
    </row>
    <row r="62" spans="2:18" x14ac:dyDescent="0.25">
      <c r="B62" s="5" t="s">
        <v>12</v>
      </c>
      <c r="C62" s="5" t="s">
        <v>1</v>
      </c>
      <c r="D62" s="5" t="s">
        <v>13</v>
      </c>
      <c r="E62" s="5" t="s">
        <v>14</v>
      </c>
      <c r="F62" s="5" t="s">
        <v>13</v>
      </c>
      <c r="G62" s="5" t="s">
        <v>14</v>
      </c>
      <c r="H62" s="5" t="s">
        <v>13</v>
      </c>
      <c r="I62" s="5" t="s">
        <v>14</v>
      </c>
      <c r="J62" s="5" t="s">
        <v>13</v>
      </c>
      <c r="K62" s="5" t="s">
        <v>14</v>
      </c>
      <c r="L62" s="5" t="s">
        <v>13</v>
      </c>
      <c r="M62" s="5" t="s">
        <v>14</v>
      </c>
      <c r="N62" s="5" t="s">
        <v>13</v>
      </c>
      <c r="O62" s="5" t="s">
        <v>14</v>
      </c>
      <c r="P62" s="5" t="s">
        <v>13</v>
      </c>
      <c r="Q62" s="5" t="s">
        <v>14</v>
      </c>
    </row>
    <row r="63" spans="2:18" x14ac:dyDescent="0.25">
      <c r="B63" s="28" t="s">
        <v>20</v>
      </c>
      <c r="C63" s="6" t="s">
        <v>5</v>
      </c>
      <c r="D63" s="32">
        <v>542</v>
      </c>
      <c r="E63" s="33">
        <v>1.45843984608347</v>
      </c>
      <c r="F63" s="32">
        <v>428</v>
      </c>
      <c r="G63" s="33">
        <v>1.1061432300416096</v>
      </c>
      <c r="H63" s="32">
        <v>376</v>
      </c>
      <c r="I63" s="33">
        <v>0.92812006319115314</v>
      </c>
      <c r="J63" s="32">
        <v>376</v>
      </c>
      <c r="K63" s="33">
        <v>0.93120015850215476</v>
      </c>
      <c r="L63" s="32">
        <v>273</v>
      </c>
      <c r="M63" s="33">
        <v>0.6638459293843012</v>
      </c>
      <c r="N63" s="32">
        <v>256</v>
      </c>
      <c r="O63" s="33">
        <v>0.56057984978211839</v>
      </c>
      <c r="P63" s="21">
        <f>D63+F63+H63+J63+L63+N63</f>
        <v>2251</v>
      </c>
      <c r="Q63" s="18">
        <f>P63/R72</f>
        <v>9.2429487100522713E-3</v>
      </c>
    </row>
    <row r="64" spans="2:18" x14ac:dyDescent="0.25">
      <c r="B64" s="28" t="s">
        <v>20</v>
      </c>
      <c r="C64" s="6" t="s">
        <v>35</v>
      </c>
      <c r="D64" s="32">
        <v>3296</v>
      </c>
      <c r="E64" s="33">
        <v>8.8690364071791823</v>
      </c>
      <c r="F64" s="32">
        <v>3072</v>
      </c>
      <c r="G64" s="33">
        <v>7.9394205670276277</v>
      </c>
      <c r="H64" s="32">
        <v>2868</v>
      </c>
      <c r="I64" s="33">
        <v>7.0793838862559246</v>
      </c>
      <c r="J64" s="32">
        <v>2581</v>
      </c>
      <c r="K64" s="33">
        <v>6.3920947050373957</v>
      </c>
      <c r="L64" s="32">
        <v>2552</v>
      </c>
      <c r="M64" s="33">
        <v>6.2056220212041628</v>
      </c>
      <c r="N64" s="32">
        <v>2342</v>
      </c>
      <c r="O64" s="33">
        <v>5.1284297194910984</v>
      </c>
      <c r="P64" s="21">
        <f t="shared" ref="P64:P71" si="103">D64+F64+H64+J64+L64+N64</f>
        <v>16711</v>
      </c>
      <c r="Q64" s="18">
        <f>P64/R72</f>
        <v>6.8617910214874941E-2</v>
      </c>
    </row>
    <row r="65" spans="2:18" hidden="1" x14ac:dyDescent="0.25">
      <c r="B65" s="28" t="s">
        <v>20</v>
      </c>
      <c r="C65" s="6" t="s">
        <v>6</v>
      </c>
      <c r="D65" s="32">
        <v>19285</v>
      </c>
      <c r="E65" s="33">
        <v>51.893011866641544</v>
      </c>
      <c r="F65" s="32">
        <v>19770</v>
      </c>
      <c r="G65" s="33">
        <v>51.094513219445382</v>
      </c>
      <c r="H65" s="32">
        <v>20123</v>
      </c>
      <c r="I65" s="33">
        <v>49.671702211690359</v>
      </c>
      <c r="J65" s="32">
        <v>20388</v>
      </c>
      <c r="K65" s="33">
        <v>50.49284263707959</v>
      </c>
      <c r="L65" s="32">
        <v>21197</v>
      </c>
      <c r="M65" s="33">
        <v>51.544110495088027</v>
      </c>
      <c r="N65" s="32">
        <v>21847</v>
      </c>
      <c r="O65" s="33">
        <v>47.839796789804453</v>
      </c>
      <c r="P65" s="21">
        <f t="shared" si="103"/>
        <v>122610</v>
      </c>
      <c r="Q65" s="18">
        <f>P65/R72</f>
        <v>0.50345532711661878</v>
      </c>
    </row>
    <row r="66" spans="2:18" hidden="1" x14ac:dyDescent="0.25">
      <c r="B66" s="28" t="s">
        <v>20</v>
      </c>
      <c r="C66" s="6" t="s">
        <v>7</v>
      </c>
      <c r="D66" s="32">
        <v>134</v>
      </c>
      <c r="E66" s="33">
        <v>0.36057368888410518</v>
      </c>
      <c r="F66" s="32">
        <v>135</v>
      </c>
      <c r="G66" s="33">
        <v>0.3489003178869563</v>
      </c>
      <c r="H66" s="32">
        <v>158</v>
      </c>
      <c r="I66" s="33">
        <v>0.39000789889415477</v>
      </c>
      <c r="J66" s="32">
        <v>218</v>
      </c>
      <c r="K66" s="33">
        <v>0.53989796423795133</v>
      </c>
      <c r="L66" s="32">
        <v>221</v>
      </c>
      <c r="M66" s="33">
        <v>0.5373990856920533</v>
      </c>
      <c r="N66" s="32">
        <v>344</v>
      </c>
      <c r="O66" s="33">
        <v>0.75327917314472159</v>
      </c>
      <c r="P66" s="21">
        <f t="shared" si="103"/>
        <v>1210</v>
      </c>
      <c r="Q66" s="18">
        <f>P66/R72</f>
        <v>4.9684442199747882E-3</v>
      </c>
    </row>
    <row r="67" spans="2:18" x14ac:dyDescent="0.25">
      <c r="B67" s="28"/>
      <c r="C67" s="31" t="s">
        <v>36</v>
      </c>
      <c r="D67" s="21">
        <f t="shared" ref="D67" si="104">D65+D66</f>
        <v>19419</v>
      </c>
      <c r="E67" s="35">
        <f t="shared" ref="E67" si="105">E65+E66</f>
        <v>52.253585555525646</v>
      </c>
      <c r="F67" s="21">
        <f t="shared" ref="F67" si="106">F65+F66</f>
        <v>19905</v>
      </c>
      <c r="G67" s="35">
        <f t="shared" ref="G67" si="107">G65+G66</f>
        <v>51.44341353733234</v>
      </c>
      <c r="H67" s="21">
        <f t="shared" ref="H67" si="108">H65+H66</f>
        <v>20281</v>
      </c>
      <c r="I67" s="35">
        <f t="shared" ref="I67" si="109">I65+I66</f>
        <v>50.061710110584514</v>
      </c>
      <c r="J67" s="21">
        <f t="shared" ref="J67" si="110">J65+J66</f>
        <v>20606</v>
      </c>
      <c r="K67" s="35">
        <f t="shared" ref="K67" si="111">K65+K66</f>
        <v>51.032740601317542</v>
      </c>
      <c r="L67" s="21">
        <f t="shared" ref="L67" si="112">L65+L66</f>
        <v>21418</v>
      </c>
      <c r="M67" s="35">
        <f t="shared" ref="M67" si="113">M65+M66</f>
        <v>52.081509580780079</v>
      </c>
      <c r="N67" s="21">
        <f t="shared" ref="N67" si="114">N65+N66</f>
        <v>22191</v>
      </c>
      <c r="O67" s="35">
        <f t="shared" ref="O67" si="115">O65+O66</f>
        <v>48.593075962949172</v>
      </c>
      <c r="P67" s="21">
        <f>P65+P66</f>
        <v>123820</v>
      </c>
      <c r="Q67" s="18">
        <f>P67/R72</f>
        <v>0.50842377133659367</v>
      </c>
      <c r="R67" s="25">
        <f>Q67+Q64+Q63</f>
        <v>0.58628463026152089</v>
      </c>
    </row>
    <row r="68" spans="2:18" hidden="1" x14ac:dyDescent="0.25">
      <c r="B68" s="28" t="s">
        <v>20</v>
      </c>
      <c r="C68" s="31" t="s">
        <v>8</v>
      </c>
      <c r="D68" s="32">
        <v>2771</v>
      </c>
      <c r="E68" s="33">
        <v>7.4563409843123543</v>
      </c>
      <c r="F68" s="32">
        <v>2503</v>
      </c>
      <c r="G68" s="33">
        <v>6.468870338304086</v>
      </c>
      <c r="H68" s="32">
        <v>2431</v>
      </c>
      <c r="I68" s="33">
        <v>6.000691153238547</v>
      </c>
      <c r="J68" s="32">
        <v>1968</v>
      </c>
      <c r="K68" s="33">
        <v>4.8739412551389369</v>
      </c>
      <c r="L68" s="32">
        <v>1787</v>
      </c>
      <c r="M68" s="33">
        <v>4.345394416885517</v>
      </c>
      <c r="N68" s="32">
        <v>1677</v>
      </c>
      <c r="O68" s="33">
        <v>3.6722359690805182</v>
      </c>
      <c r="P68" s="21">
        <f t="shared" si="103"/>
        <v>13137</v>
      </c>
      <c r="Q68" s="18">
        <f>P68/R72</f>
        <v>5.3942522080833714E-2</v>
      </c>
    </row>
    <row r="69" spans="2:18" hidden="1" x14ac:dyDescent="0.25">
      <c r="B69" s="28" t="s">
        <v>20</v>
      </c>
      <c r="C69" s="31" t="s">
        <v>9</v>
      </c>
      <c r="D69" s="32">
        <v>781</v>
      </c>
      <c r="E69" s="33">
        <v>2.1015526195409415</v>
      </c>
      <c r="F69" s="32">
        <v>927</v>
      </c>
      <c r="G69" s="33">
        <v>2.3957821828237669</v>
      </c>
      <c r="H69" s="32">
        <v>1179</v>
      </c>
      <c r="I69" s="33">
        <v>2.9102488151658767</v>
      </c>
      <c r="J69" s="32">
        <v>1399</v>
      </c>
      <c r="K69" s="33">
        <v>3.4647580365545592</v>
      </c>
      <c r="L69" s="32">
        <v>1680</v>
      </c>
      <c r="M69" s="33">
        <v>4.0852057192880071</v>
      </c>
      <c r="N69" s="32">
        <v>1792</v>
      </c>
      <c r="O69" s="33">
        <v>3.9240589484748289</v>
      </c>
      <c r="P69" s="21">
        <f t="shared" si="103"/>
        <v>7758</v>
      </c>
      <c r="Q69" s="18">
        <f>P69/R72</f>
        <v>3.1855529139309426E-2</v>
      </c>
    </row>
    <row r="70" spans="2:18" x14ac:dyDescent="0.25">
      <c r="B70" s="28"/>
      <c r="C70" s="31" t="s">
        <v>37</v>
      </c>
      <c r="D70" s="34">
        <f t="shared" ref="D70" si="116">D68+D69</f>
        <v>3552</v>
      </c>
      <c r="E70" s="36">
        <f t="shared" ref="E70" si="117">E68+E69</f>
        <v>9.5578936038532962</v>
      </c>
      <c r="F70" s="34">
        <f t="shared" ref="F70" si="118">F68+F69</f>
        <v>3430</v>
      </c>
      <c r="G70" s="36">
        <f t="shared" ref="G70" si="119">G68+G69</f>
        <v>8.8646525211278533</v>
      </c>
      <c r="H70" s="34">
        <f t="shared" ref="H70" si="120">H68+H69</f>
        <v>3610</v>
      </c>
      <c r="I70" s="36">
        <f t="shared" ref="I70" si="121">I68+I69</f>
        <v>8.9109399684044241</v>
      </c>
      <c r="J70" s="34">
        <f t="shared" ref="J70" si="122">J68+J69</f>
        <v>3367</v>
      </c>
      <c r="K70" s="36">
        <f t="shared" ref="K70" si="123">K68+K69</f>
        <v>8.3386992916934961</v>
      </c>
      <c r="L70" s="34">
        <f t="shared" ref="L70" si="124">L68+L69</f>
        <v>3467</v>
      </c>
      <c r="M70" s="36">
        <f t="shared" ref="M70" si="125">M68+M69</f>
        <v>8.4306001361735241</v>
      </c>
      <c r="N70" s="34">
        <f t="shared" ref="N70" si="126">N68+N69</f>
        <v>3469</v>
      </c>
      <c r="O70" s="36">
        <f t="shared" ref="O70" si="127">O68+O69</f>
        <v>7.5962949175553476</v>
      </c>
      <c r="P70" s="34">
        <f>P68+P69</f>
        <v>20895</v>
      </c>
      <c r="Q70" s="18">
        <f>P70/R72</f>
        <v>8.579805122014314E-2</v>
      </c>
    </row>
    <row r="71" spans="2:18" x14ac:dyDescent="0.25">
      <c r="B71" s="28" t="s">
        <v>20</v>
      </c>
      <c r="C71" s="6" t="s">
        <v>10</v>
      </c>
      <c r="D71" s="32">
        <v>10354</v>
      </c>
      <c r="E71" s="33">
        <v>27.861044587358396</v>
      </c>
      <c r="F71" s="32">
        <v>11858</v>
      </c>
      <c r="G71" s="33">
        <v>30.646370144470573</v>
      </c>
      <c r="H71" s="32">
        <v>13377</v>
      </c>
      <c r="I71" s="33">
        <v>33.019845971563981</v>
      </c>
      <c r="J71" s="32">
        <v>13448</v>
      </c>
      <c r="K71" s="33">
        <v>33.305265243449405</v>
      </c>
      <c r="L71" s="32">
        <v>13414</v>
      </c>
      <c r="M71" s="33">
        <v>32.618422332457932</v>
      </c>
      <c r="N71" s="32">
        <v>17409</v>
      </c>
      <c r="O71" s="33">
        <v>38.121619550222263</v>
      </c>
      <c r="P71" s="21">
        <f t="shared" si="103"/>
        <v>79860</v>
      </c>
      <c r="Q71" s="18">
        <f>P71/R72</f>
        <v>0.327917318518336</v>
      </c>
    </row>
    <row r="72" spans="2:18" hidden="1" x14ac:dyDescent="0.25">
      <c r="B72" s="9"/>
      <c r="C72" s="6"/>
      <c r="D72" s="7"/>
      <c r="E72" s="8"/>
      <c r="F72" s="7"/>
      <c r="G72" s="8"/>
      <c r="H72" s="7"/>
      <c r="I72" s="8"/>
      <c r="J72" s="7"/>
      <c r="K72" s="8"/>
      <c r="L72" s="7"/>
      <c r="M72" s="8"/>
      <c r="N72" s="7"/>
      <c r="O72" s="8"/>
      <c r="P72" s="16"/>
      <c r="Q72" s="12"/>
      <c r="R72">
        <f>P63+P64+P65+P66+P68+P69+P71</f>
        <v>243537</v>
      </c>
    </row>
    <row r="73" spans="2:18" x14ac:dyDescent="0.25">
      <c r="B73" s="4"/>
      <c r="C73" s="4"/>
      <c r="D73" s="26">
        <v>2011</v>
      </c>
      <c r="E73" s="26"/>
      <c r="F73" s="26">
        <v>2012</v>
      </c>
      <c r="G73" s="26"/>
      <c r="H73" s="26">
        <v>2013</v>
      </c>
      <c r="I73" s="26"/>
      <c r="J73" s="26">
        <v>2014</v>
      </c>
      <c r="K73" s="26"/>
      <c r="L73" s="26">
        <v>2015</v>
      </c>
      <c r="M73" s="26"/>
      <c r="N73" s="26">
        <v>2016</v>
      </c>
      <c r="O73" s="26"/>
      <c r="P73" s="26" t="s">
        <v>34</v>
      </c>
      <c r="Q73" s="26"/>
    </row>
    <row r="74" spans="2:18" x14ac:dyDescent="0.25">
      <c r="B74" s="5" t="s">
        <v>12</v>
      </c>
      <c r="C74" s="5" t="s">
        <v>1</v>
      </c>
      <c r="D74" s="5" t="s">
        <v>13</v>
      </c>
      <c r="E74" s="5" t="s">
        <v>14</v>
      </c>
      <c r="F74" s="5" t="s">
        <v>13</v>
      </c>
      <c r="G74" s="5" t="s">
        <v>14</v>
      </c>
      <c r="H74" s="5" t="s">
        <v>13</v>
      </c>
      <c r="I74" s="5" t="s">
        <v>14</v>
      </c>
      <c r="J74" s="5" t="s">
        <v>13</v>
      </c>
      <c r="K74" s="5" t="s">
        <v>14</v>
      </c>
      <c r="L74" s="5" t="s">
        <v>13</v>
      </c>
      <c r="M74" s="5" t="s">
        <v>14</v>
      </c>
      <c r="N74" s="5" t="s">
        <v>13</v>
      </c>
      <c r="O74" s="5" t="s">
        <v>14</v>
      </c>
      <c r="P74" s="5" t="s">
        <v>13</v>
      </c>
      <c r="Q74" s="5" t="s">
        <v>14</v>
      </c>
    </row>
    <row r="75" spans="2:18" x14ac:dyDescent="0.25">
      <c r="B75" s="28" t="s">
        <v>21</v>
      </c>
      <c r="C75" s="6" t="s">
        <v>5</v>
      </c>
      <c r="D75" s="32">
        <v>1448</v>
      </c>
      <c r="E75" s="33">
        <v>2.1401439571971208</v>
      </c>
      <c r="F75" s="32">
        <v>1350</v>
      </c>
      <c r="G75" s="33">
        <v>1.9217628971643321</v>
      </c>
      <c r="H75" s="32">
        <v>1305</v>
      </c>
      <c r="I75" s="33">
        <v>1.8636467496858222</v>
      </c>
      <c r="J75" s="32">
        <v>1413</v>
      </c>
      <c r="K75" s="33">
        <v>1.9394421873284287</v>
      </c>
      <c r="L75" s="32">
        <v>1411</v>
      </c>
      <c r="M75" s="33">
        <v>1.9195450773395732</v>
      </c>
      <c r="N75" s="32">
        <v>1581</v>
      </c>
      <c r="O75" s="33">
        <v>1.9564410345254302</v>
      </c>
      <c r="P75" s="21">
        <f>D75+F75+H75+J75+L75+N75</f>
        <v>8508</v>
      </c>
      <c r="Q75" s="18">
        <f>P75/R84</f>
        <v>1.9553945723321319E-2</v>
      </c>
    </row>
    <row r="76" spans="2:18" x14ac:dyDescent="0.25">
      <c r="B76" s="28" t="s">
        <v>21</v>
      </c>
      <c r="C76" s="6" t="s">
        <v>35</v>
      </c>
      <c r="D76" s="32">
        <v>6681</v>
      </c>
      <c r="E76" s="33">
        <v>9.8745178025096436</v>
      </c>
      <c r="F76" s="32">
        <v>6713</v>
      </c>
      <c r="G76" s="33">
        <v>9.5561439471586382</v>
      </c>
      <c r="H76" s="32">
        <v>5973</v>
      </c>
      <c r="I76" s="33">
        <v>8.5299325945390159</v>
      </c>
      <c r="J76" s="32">
        <v>5169</v>
      </c>
      <c r="K76" s="33">
        <v>7.0948171736027232</v>
      </c>
      <c r="L76" s="32">
        <v>4708</v>
      </c>
      <c r="M76" s="33">
        <v>6.4048321928523819</v>
      </c>
      <c r="N76" s="32">
        <v>4019</v>
      </c>
      <c r="O76" s="33">
        <v>4.9733943818834305</v>
      </c>
      <c r="P76" s="21">
        <f t="shared" ref="P76:P83" si="128">D76+F76+H76+J76+L76+N76</f>
        <v>33263</v>
      </c>
      <c r="Q76" s="18">
        <f>P76/R84</f>
        <v>7.6448389350592047E-2</v>
      </c>
    </row>
    <row r="77" spans="2:18" hidden="1" x14ac:dyDescent="0.25">
      <c r="B77" s="28" t="s">
        <v>21</v>
      </c>
      <c r="C77" s="6" t="s">
        <v>6</v>
      </c>
      <c r="D77" s="32">
        <v>31793</v>
      </c>
      <c r="E77" s="33">
        <v>46.990053060198939</v>
      </c>
      <c r="F77" s="32">
        <v>32711</v>
      </c>
      <c r="G77" s="33">
        <v>46.565026762327754</v>
      </c>
      <c r="H77" s="32">
        <v>32622</v>
      </c>
      <c r="I77" s="33">
        <v>46.586884496743977</v>
      </c>
      <c r="J77" s="32">
        <v>33062</v>
      </c>
      <c r="K77" s="33">
        <v>45.379927528274955</v>
      </c>
      <c r="L77" s="32">
        <v>34663</v>
      </c>
      <c r="M77" s="33">
        <v>47.156053165004693</v>
      </c>
      <c r="N77" s="32">
        <v>35727</v>
      </c>
      <c r="O77" s="33">
        <v>44.211112486078456</v>
      </c>
      <c r="P77" s="21">
        <f t="shared" si="128"/>
        <v>200578</v>
      </c>
      <c r="Q77" s="18">
        <f>P77/R84</f>
        <v>0.46098863719938221</v>
      </c>
    </row>
    <row r="78" spans="2:18" hidden="1" x14ac:dyDescent="0.25">
      <c r="B78" s="28" t="s">
        <v>21</v>
      </c>
      <c r="C78" s="6" t="s">
        <v>7</v>
      </c>
      <c r="D78" s="32">
        <v>330</v>
      </c>
      <c r="E78" s="33">
        <v>0.48773999024520021</v>
      </c>
      <c r="F78" s="32">
        <v>498</v>
      </c>
      <c r="G78" s="33">
        <v>0.70891697984284252</v>
      </c>
      <c r="H78" s="32">
        <v>484</v>
      </c>
      <c r="I78" s="33">
        <v>0.69119159145435849</v>
      </c>
      <c r="J78" s="32">
        <v>733</v>
      </c>
      <c r="K78" s="33">
        <v>1.0060942132425608</v>
      </c>
      <c r="L78" s="32">
        <v>742</v>
      </c>
      <c r="M78" s="33">
        <v>1.0094276735548995</v>
      </c>
      <c r="N78" s="32">
        <v>881</v>
      </c>
      <c r="O78" s="33">
        <v>1.0902116074743224</v>
      </c>
      <c r="P78" s="21">
        <f t="shared" si="128"/>
        <v>3668</v>
      </c>
      <c r="Q78" s="18">
        <f>P78/R84</f>
        <v>8.4301684195043029E-3</v>
      </c>
    </row>
    <row r="79" spans="2:18" x14ac:dyDescent="0.25">
      <c r="B79" s="28"/>
      <c r="C79" s="31" t="s">
        <v>36</v>
      </c>
      <c r="D79" s="21">
        <f t="shared" ref="D79" si="129">D77+D78</f>
        <v>32123</v>
      </c>
      <c r="E79" s="35">
        <f t="shared" ref="E79" si="130">E77+E78</f>
        <v>47.477793050444141</v>
      </c>
      <c r="F79" s="21">
        <f t="shared" ref="F79" si="131">F77+F78</f>
        <v>33209</v>
      </c>
      <c r="G79" s="35">
        <f t="shared" ref="G79" si="132">G77+G78</f>
        <v>47.273943742170594</v>
      </c>
      <c r="H79" s="21">
        <f t="shared" ref="H79" si="133">H77+H78</f>
        <v>33106</v>
      </c>
      <c r="I79" s="35">
        <f t="shared" ref="I79" si="134">I77+I78</f>
        <v>47.278076088198333</v>
      </c>
      <c r="J79" s="21">
        <f t="shared" ref="J79" si="135">J77+J78</f>
        <v>33795</v>
      </c>
      <c r="K79" s="35">
        <f t="shared" ref="K79" si="136">K77+K78</f>
        <v>46.386021741517517</v>
      </c>
      <c r="L79" s="21">
        <f t="shared" ref="L79" si="137">L77+L78</f>
        <v>35405</v>
      </c>
      <c r="M79" s="35">
        <f t="shared" ref="M79" si="138">M77+M78</f>
        <v>48.165480838559589</v>
      </c>
      <c r="N79" s="21">
        <f t="shared" ref="N79" si="139">N77+N78</f>
        <v>36608</v>
      </c>
      <c r="O79" s="35">
        <f t="shared" ref="O79" si="140">O77+O78</f>
        <v>45.301324093552779</v>
      </c>
      <c r="P79" s="21">
        <f>P77+P78</f>
        <v>204246</v>
      </c>
      <c r="Q79" s="18">
        <f>P79/R84</f>
        <v>0.46941880561888649</v>
      </c>
      <c r="R79" s="25">
        <f>Q79+Q76+Q75</f>
        <v>0.56542114069279992</v>
      </c>
    </row>
    <row r="80" spans="2:18" hidden="1" x14ac:dyDescent="0.25">
      <c r="B80" s="28" t="s">
        <v>21</v>
      </c>
      <c r="C80" s="31" t="s">
        <v>8</v>
      </c>
      <c r="D80" s="32">
        <v>5007</v>
      </c>
      <c r="E80" s="33">
        <v>7.4003458519930829</v>
      </c>
      <c r="F80" s="32">
        <v>4415</v>
      </c>
      <c r="G80" s="33">
        <v>6.2848764377633524</v>
      </c>
      <c r="H80" s="32">
        <v>4109</v>
      </c>
      <c r="I80" s="33">
        <v>5.8679881183594196</v>
      </c>
      <c r="J80" s="32">
        <v>3724</v>
      </c>
      <c r="K80" s="33">
        <v>5.1114527286702538</v>
      </c>
      <c r="L80" s="32">
        <v>3677</v>
      </c>
      <c r="M80" s="33">
        <v>5.0022446841797379</v>
      </c>
      <c r="N80" s="32">
        <v>3542</v>
      </c>
      <c r="O80" s="33">
        <v>4.3831209008786045</v>
      </c>
      <c r="P80" s="21">
        <f t="shared" si="128"/>
        <v>24474</v>
      </c>
      <c r="Q80" s="18">
        <f>P80/R84</f>
        <v>5.6248621019342505E-2</v>
      </c>
    </row>
    <row r="81" spans="2:18" hidden="1" x14ac:dyDescent="0.25">
      <c r="B81" s="28" t="s">
        <v>21</v>
      </c>
      <c r="C81" s="31" t="s">
        <v>9</v>
      </c>
      <c r="D81" s="32">
        <v>1407</v>
      </c>
      <c r="E81" s="33">
        <v>2.079545958409081</v>
      </c>
      <c r="F81" s="32">
        <v>2035</v>
      </c>
      <c r="G81" s="33">
        <v>2.8968796264662338</v>
      </c>
      <c r="H81" s="32">
        <v>2498</v>
      </c>
      <c r="I81" s="33">
        <v>3.5673483377127844</v>
      </c>
      <c r="J81" s="32">
        <v>2928</v>
      </c>
      <c r="K81" s="33">
        <v>4.0188865707697374</v>
      </c>
      <c r="L81" s="32">
        <v>3317</v>
      </c>
      <c r="M81" s="33">
        <v>4.5124954086005413</v>
      </c>
      <c r="N81" s="32">
        <v>3911</v>
      </c>
      <c r="O81" s="33">
        <v>4.8397475559955456</v>
      </c>
      <c r="P81" s="21">
        <f t="shared" si="128"/>
        <v>16096</v>
      </c>
      <c r="Q81" s="18">
        <f>P81/R84</f>
        <v>3.6993454438479074E-2</v>
      </c>
    </row>
    <row r="82" spans="2:18" x14ac:dyDescent="0.25">
      <c r="B82" s="28"/>
      <c r="C82" s="31" t="s">
        <v>37</v>
      </c>
      <c r="D82" s="34">
        <f t="shared" ref="D82" si="141">D80+D81</f>
        <v>6414</v>
      </c>
      <c r="E82" s="36">
        <f t="shared" ref="E82" si="142">E80+E81</f>
        <v>9.4798918104021634</v>
      </c>
      <c r="F82" s="34">
        <f t="shared" ref="F82" si="143">F80+F81</f>
        <v>6450</v>
      </c>
      <c r="G82" s="36">
        <f t="shared" ref="G82" si="144">G80+G81</f>
        <v>9.1817560642295852</v>
      </c>
      <c r="H82" s="34">
        <f t="shared" ref="H82" si="145">H80+H81</f>
        <v>6607</v>
      </c>
      <c r="I82" s="36">
        <f t="shared" ref="I82" si="146">I80+I81</f>
        <v>9.4353364560722035</v>
      </c>
      <c r="J82" s="34">
        <f t="shared" ref="J82" si="147">J80+J81</f>
        <v>6652</v>
      </c>
      <c r="K82" s="36">
        <f t="shared" ref="K82" si="148">K80+K81</f>
        <v>9.1303392994399921</v>
      </c>
      <c r="L82" s="34">
        <f t="shared" ref="L82" si="149">L80+L81</f>
        <v>6994</v>
      </c>
      <c r="M82" s="36">
        <f t="shared" ref="M82" si="150">M80+M81</f>
        <v>9.5147400927802792</v>
      </c>
      <c r="N82" s="34">
        <f t="shared" ref="N82" si="151">N80+N81</f>
        <v>7453</v>
      </c>
      <c r="O82" s="36">
        <f t="shared" ref="O82" si="152">O80+O81</f>
        <v>9.2228684568741492</v>
      </c>
      <c r="P82" s="34">
        <f>P80+P81</f>
        <v>40570</v>
      </c>
      <c r="Q82" s="18">
        <f>P82/R84</f>
        <v>9.324207545782158E-2</v>
      </c>
    </row>
    <row r="83" spans="2:18" x14ac:dyDescent="0.25">
      <c r="B83" s="28" t="s">
        <v>21</v>
      </c>
      <c r="C83" s="6" t="s">
        <v>10</v>
      </c>
      <c r="D83" s="32">
        <v>20993</v>
      </c>
      <c r="E83" s="33">
        <v>31.027653379446935</v>
      </c>
      <c r="F83" s="32">
        <v>22526</v>
      </c>
      <c r="G83" s="33">
        <v>32.066393349276851</v>
      </c>
      <c r="H83" s="32">
        <v>23033</v>
      </c>
      <c r="I83" s="33">
        <v>32.893008111504628</v>
      </c>
      <c r="J83" s="32">
        <v>25827</v>
      </c>
      <c r="K83" s="33">
        <v>35.449379598111342</v>
      </c>
      <c r="L83" s="32">
        <v>24989</v>
      </c>
      <c r="M83" s="33">
        <v>33.995401798468173</v>
      </c>
      <c r="N83" s="32">
        <v>31149</v>
      </c>
      <c r="O83" s="33">
        <v>38.545972033164212</v>
      </c>
      <c r="P83" s="21">
        <f t="shared" si="128"/>
        <v>148517</v>
      </c>
      <c r="Q83" s="18">
        <f>P83/R84</f>
        <v>0.34133678384937854</v>
      </c>
    </row>
    <row r="84" spans="2:18" hidden="1" x14ac:dyDescent="0.25">
      <c r="B84" s="9"/>
      <c r="C84" s="6"/>
      <c r="D84" s="7"/>
      <c r="E84" s="8"/>
      <c r="F84" s="7"/>
      <c r="G84" s="8"/>
      <c r="H84" s="7"/>
      <c r="I84" s="8"/>
      <c r="J84" s="7"/>
      <c r="K84" s="8"/>
      <c r="L84" s="7"/>
      <c r="M84" s="8"/>
      <c r="N84" s="7"/>
      <c r="O84" s="8"/>
      <c r="P84" s="16"/>
      <c r="Q84" s="12"/>
      <c r="R84">
        <f>P75+P76+P77+P78+P80+P81+P83</f>
        <v>435104</v>
      </c>
    </row>
    <row r="85" spans="2:18" x14ac:dyDescent="0.25">
      <c r="B85" s="4"/>
      <c r="C85" s="4"/>
      <c r="D85" s="26">
        <v>2011</v>
      </c>
      <c r="E85" s="26"/>
      <c r="F85" s="26">
        <v>2012</v>
      </c>
      <c r="G85" s="26"/>
      <c r="H85" s="26">
        <v>2013</v>
      </c>
      <c r="I85" s="26"/>
      <c r="J85" s="26">
        <v>2014</v>
      </c>
      <c r="K85" s="26"/>
      <c r="L85" s="26">
        <v>2015</v>
      </c>
      <c r="M85" s="26"/>
      <c r="N85" s="26">
        <v>2016</v>
      </c>
      <c r="O85" s="26"/>
      <c r="P85" s="26" t="s">
        <v>34</v>
      </c>
      <c r="Q85" s="26"/>
    </row>
    <row r="86" spans="2:18" x14ac:dyDescent="0.25">
      <c r="B86" s="5" t="s">
        <v>12</v>
      </c>
      <c r="C86" s="5" t="s">
        <v>1</v>
      </c>
      <c r="D86" s="5" t="s">
        <v>13</v>
      </c>
      <c r="E86" s="5" t="s">
        <v>14</v>
      </c>
      <c r="F86" s="5" t="s">
        <v>13</v>
      </c>
      <c r="G86" s="5" t="s">
        <v>14</v>
      </c>
      <c r="H86" s="5" t="s">
        <v>13</v>
      </c>
      <c r="I86" s="5" t="s">
        <v>14</v>
      </c>
      <c r="J86" s="5" t="s">
        <v>13</v>
      </c>
      <c r="K86" s="5" t="s">
        <v>14</v>
      </c>
      <c r="L86" s="5" t="s">
        <v>13</v>
      </c>
      <c r="M86" s="5" t="s">
        <v>14</v>
      </c>
      <c r="N86" s="5" t="s">
        <v>13</v>
      </c>
      <c r="O86" s="5" t="s">
        <v>14</v>
      </c>
      <c r="P86" s="5" t="s">
        <v>13</v>
      </c>
      <c r="Q86" s="5" t="s">
        <v>14</v>
      </c>
    </row>
    <row r="87" spans="2:18" x14ac:dyDescent="0.25">
      <c r="B87" s="28" t="s">
        <v>22</v>
      </c>
      <c r="C87" s="6" t="s">
        <v>5</v>
      </c>
      <c r="D87" s="32">
        <v>448</v>
      </c>
      <c r="E87" s="33">
        <v>1.2253159017559214</v>
      </c>
      <c r="F87" s="32">
        <v>423</v>
      </c>
      <c r="G87" s="33">
        <v>1.1086939428092155</v>
      </c>
      <c r="H87" s="32">
        <v>391</v>
      </c>
      <c r="I87" s="33">
        <v>1.013820105271346</v>
      </c>
      <c r="J87" s="32">
        <v>387</v>
      </c>
      <c r="K87" s="33">
        <v>0.98463260736820679</v>
      </c>
      <c r="L87" s="32">
        <v>320</v>
      </c>
      <c r="M87" s="33">
        <v>0.81682662854809063</v>
      </c>
      <c r="N87" s="32">
        <v>374</v>
      </c>
      <c r="O87" s="33">
        <v>0.86002713454595636</v>
      </c>
      <c r="P87" s="21">
        <f>D87+F87+H87+J87+L87+N87</f>
        <v>2343</v>
      </c>
      <c r="Q87" s="18">
        <f>P87/R96</f>
        <v>9.9596597647598935E-3</v>
      </c>
    </row>
    <row r="88" spans="2:18" x14ac:dyDescent="0.25">
      <c r="B88" s="28" t="s">
        <v>22</v>
      </c>
      <c r="C88" s="6" t="s">
        <v>35</v>
      </c>
      <c r="D88" s="32">
        <v>2637</v>
      </c>
      <c r="E88" s="33">
        <v>7.2124063235052782</v>
      </c>
      <c r="F88" s="32">
        <v>2752</v>
      </c>
      <c r="G88" s="33">
        <v>7.2130631929337135</v>
      </c>
      <c r="H88" s="32">
        <v>2529</v>
      </c>
      <c r="I88" s="33">
        <v>6.557419555578603</v>
      </c>
      <c r="J88" s="32">
        <v>2184</v>
      </c>
      <c r="K88" s="33">
        <v>5.5566863423570121</v>
      </c>
      <c r="L88" s="32">
        <v>2007</v>
      </c>
      <c r="M88" s="33">
        <v>5.1230345109250566</v>
      </c>
      <c r="N88" s="32">
        <v>1876</v>
      </c>
      <c r="O88" s="33">
        <v>4.3139328994872033</v>
      </c>
      <c r="P88" s="21">
        <f t="shared" ref="P88:P95" si="153">D88+F88+H88+J88+L88+N88</f>
        <v>13985</v>
      </c>
      <c r="Q88" s="18">
        <f>P88/R96</f>
        <v>5.9447649086712379E-2</v>
      </c>
    </row>
    <row r="89" spans="2:18" hidden="1" x14ac:dyDescent="0.25">
      <c r="B89" s="28" t="s">
        <v>22</v>
      </c>
      <c r="C89" s="6" t="s">
        <v>6</v>
      </c>
      <c r="D89" s="32">
        <v>17071</v>
      </c>
      <c r="E89" s="33">
        <v>46.690553033203877</v>
      </c>
      <c r="F89" s="32">
        <v>17445</v>
      </c>
      <c r="G89" s="33">
        <v>45.723796293869427</v>
      </c>
      <c r="H89" s="32">
        <v>17228</v>
      </c>
      <c r="I89" s="33">
        <v>44.670313999014702</v>
      </c>
      <c r="J89" s="32">
        <v>16916</v>
      </c>
      <c r="K89" s="33">
        <v>43.038876450234071</v>
      </c>
      <c r="L89" s="32">
        <v>18180</v>
      </c>
      <c r="M89" s="33">
        <v>46.405962834388404</v>
      </c>
      <c r="N89" s="32">
        <v>17973</v>
      </c>
      <c r="O89" s="33">
        <v>41.329592751856872</v>
      </c>
      <c r="P89" s="21">
        <f t="shared" si="153"/>
        <v>104813</v>
      </c>
      <c r="Q89" s="18">
        <f>P89/R96</f>
        <v>0.44554068242585515</v>
      </c>
    </row>
    <row r="90" spans="2:18" hidden="1" x14ac:dyDescent="0.25">
      <c r="B90" s="28" t="s">
        <v>22</v>
      </c>
      <c r="C90" s="6" t="s">
        <v>7</v>
      </c>
      <c r="D90" s="32">
        <v>195</v>
      </c>
      <c r="E90" s="33">
        <v>0.53334062688036765</v>
      </c>
      <c r="F90" s="32">
        <v>265</v>
      </c>
      <c r="G90" s="33">
        <v>0.69457185542421307</v>
      </c>
      <c r="H90" s="32">
        <v>234</v>
      </c>
      <c r="I90" s="33">
        <v>0.60673632898592067</v>
      </c>
      <c r="J90" s="32">
        <v>231</v>
      </c>
      <c r="K90" s="33">
        <v>0.58772644005699171</v>
      </c>
      <c r="L90" s="32">
        <v>306</v>
      </c>
      <c r="M90" s="33">
        <v>0.78109046354911171</v>
      </c>
      <c r="N90" s="32">
        <v>523</v>
      </c>
      <c r="O90" s="33">
        <v>1.2026582656885967</v>
      </c>
      <c r="P90" s="21">
        <f t="shared" si="153"/>
        <v>1754</v>
      </c>
      <c r="Q90" s="18">
        <f>P90/R96</f>
        <v>7.4559296745150879E-3</v>
      </c>
    </row>
    <row r="91" spans="2:18" x14ac:dyDescent="0.25">
      <c r="B91" s="28"/>
      <c r="C91" s="31" t="s">
        <v>36</v>
      </c>
      <c r="D91" s="21">
        <f t="shared" ref="D91" si="154">D89+D90</f>
        <v>17266</v>
      </c>
      <c r="E91" s="35">
        <f t="shared" ref="E91" si="155">E89+E90</f>
        <v>47.223893660084244</v>
      </c>
      <c r="F91" s="21">
        <f t="shared" ref="F91" si="156">F89+F90</f>
        <v>17710</v>
      </c>
      <c r="G91" s="35">
        <f t="shared" ref="G91" si="157">G89+G90</f>
        <v>46.418368149293642</v>
      </c>
      <c r="H91" s="21">
        <f t="shared" ref="H91" si="158">H89+H90</f>
        <v>17462</v>
      </c>
      <c r="I91" s="35">
        <f t="shared" ref="I91" si="159">I89+I90</f>
        <v>45.27705032800062</v>
      </c>
      <c r="J91" s="21">
        <f t="shared" ref="J91" si="160">J89+J90</f>
        <v>17147</v>
      </c>
      <c r="K91" s="35">
        <f t="shared" ref="K91" si="161">K89+K90</f>
        <v>43.626602890291061</v>
      </c>
      <c r="L91" s="21">
        <f t="shared" ref="L91" si="162">L89+L90</f>
        <v>18486</v>
      </c>
      <c r="M91" s="35">
        <f t="shared" ref="M91" si="163">M89+M90</f>
        <v>47.187053297937517</v>
      </c>
      <c r="N91" s="21">
        <f t="shared" ref="N91" si="164">N89+N90</f>
        <v>18496</v>
      </c>
      <c r="O91" s="35">
        <f t="shared" ref="O91" si="165">O89+O90</f>
        <v>42.53225101754547</v>
      </c>
      <c r="P91" s="21">
        <f>P89+P90</f>
        <v>106567</v>
      </c>
      <c r="Q91" s="18">
        <f>P91/R96</f>
        <v>0.45299661210037023</v>
      </c>
      <c r="R91" s="25">
        <f>Q91+Q88+Q87</f>
        <v>0.52240392095184252</v>
      </c>
    </row>
    <row r="92" spans="2:18" hidden="1" x14ac:dyDescent="0.25">
      <c r="B92" s="28" t="s">
        <v>22</v>
      </c>
      <c r="C92" s="31" t="s">
        <v>8</v>
      </c>
      <c r="D92" s="32">
        <v>2946</v>
      </c>
      <c r="E92" s="33">
        <v>8.0575460861003236</v>
      </c>
      <c r="F92" s="32">
        <v>2824</v>
      </c>
      <c r="G92" s="33">
        <v>7.4017770555395384</v>
      </c>
      <c r="H92" s="32">
        <v>2436</v>
      </c>
      <c r="I92" s="33">
        <v>6.3162807581611222</v>
      </c>
      <c r="J92" s="32">
        <v>2336</v>
      </c>
      <c r="K92" s="33">
        <v>5.9434154284551193</v>
      </c>
      <c r="L92" s="32">
        <v>2181</v>
      </c>
      <c r="M92" s="33">
        <v>5.56718399019808</v>
      </c>
      <c r="N92" s="32">
        <v>2191</v>
      </c>
      <c r="O92" s="33">
        <v>5.0382873042518455</v>
      </c>
      <c r="P92" s="21">
        <f t="shared" si="153"/>
        <v>14914</v>
      </c>
      <c r="Q92" s="18">
        <f>P92/R96</f>
        <v>6.3396656308847221E-2</v>
      </c>
    </row>
    <row r="93" spans="2:18" hidden="1" x14ac:dyDescent="0.25">
      <c r="B93" s="28" t="s">
        <v>22</v>
      </c>
      <c r="C93" s="31" t="s">
        <v>9</v>
      </c>
      <c r="D93" s="32">
        <v>776</v>
      </c>
      <c r="E93" s="33">
        <v>2.1224221869700783</v>
      </c>
      <c r="F93" s="32">
        <v>1050</v>
      </c>
      <c r="G93" s="33">
        <v>2.7520771630015988</v>
      </c>
      <c r="H93" s="32">
        <v>1281</v>
      </c>
      <c r="I93" s="33">
        <v>3.3214924676536937</v>
      </c>
      <c r="J93" s="32">
        <v>1363</v>
      </c>
      <c r="K93" s="33">
        <v>3.4678404233665785</v>
      </c>
      <c r="L93" s="32">
        <v>1668</v>
      </c>
      <c r="M93" s="33">
        <v>4.2577088013069222</v>
      </c>
      <c r="N93" s="32">
        <v>1988</v>
      </c>
      <c r="O93" s="33">
        <v>4.5714811322924094</v>
      </c>
      <c r="P93" s="21">
        <f t="shared" si="153"/>
        <v>8126</v>
      </c>
      <c r="Q93" s="18">
        <f>P93/R96</f>
        <v>3.4542123452171954E-2</v>
      </c>
    </row>
    <row r="94" spans="2:18" x14ac:dyDescent="0.25">
      <c r="B94" s="28"/>
      <c r="C94" s="31" t="s">
        <v>37</v>
      </c>
      <c r="D94" s="34">
        <f t="shared" ref="D94" si="166">D92+D93</f>
        <v>3722</v>
      </c>
      <c r="E94" s="36">
        <f t="shared" ref="E94" si="167">E92+E93</f>
        <v>10.179968273070402</v>
      </c>
      <c r="F94" s="34">
        <f t="shared" ref="F94" si="168">F92+F93</f>
        <v>3874</v>
      </c>
      <c r="G94" s="36">
        <f t="shared" ref="G94" si="169">G92+G93</f>
        <v>10.153854218541138</v>
      </c>
      <c r="H94" s="34">
        <f t="shared" ref="H94" si="170">H92+H93</f>
        <v>3717</v>
      </c>
      <c r="I94" s="36">
        <f t="shared" ref="I94" si="171">I92+I93</f>
        <v>9.637773225814815</v>
      </c>
      <c r="J94" s="34">
        <f t="shared" ref="J94" si="172">J92+J93</f>
        <v>3699</v>
      </c>
      <c r="K94" s="36">
        <f t="shared" ref="K94" si="173">K92+K93</f>
        <v>9.4112558518216982</v>
      </c>
      <c r="L94" s="34">
        <f t="shared" ref="L94" si="174">L92+L93</f>
        <v>3849</v>
      </c>
      <c r="M94" s="36">
        <f t="shared" ref="M94" si="175">M92+M93</f>
        <v>9.8248927915050022</v>
      </c>
      <c r="N94" s="34">
        <f t="shared" ref="N94" si="176">N92+N93</f>
        <v>4179</v>
      </c>
      <c r="O94" s="36">
        <f t="shared" ref="O94" si="177">O92+O93</f>
        <v>9.6097684365442539</v>
      </c>
      <c r="P94" s="34">
        <f>P92+P93</f>
        <v>23040</v>
      </c>
      <c r="Q94" s="18">
        <f>P94/R96</f>
        <v>9.7938779761019182E-2</v>
      </c>
    </row>
    <row r="95" spans="2:18" x14ac:dyDescent="0.25">
      <c r="B95" s="28" t="s">
        <v>22</v>
      </c>
      <c r="C95" s="6" t="s">
        <v>10</v>
      </c>
      <c r="D95" s="32">
        <v>12489</v>
      </c>
      <c r="E95" s="33">
        <v>34.158415841584159</v>
      </c>
      <c r="F95" s="32">
        <v>13394</v>
      </c>
      <c r="G95" s="33">
        <v>35.106020496422303</v>
      </c>
      <c r="H95" s="32">
        <v>14468</v>
      </c>
      <c r="I95" s="33">
        <v>37.513936785334614</v>
      </c>
      <c r="J95" s="32">
        <v>15887</v>
      </c>
      <c r="K95" s="33">
        <v>40.420822308162016</v>
      </c>
      <c r="L95" s="32">
        <v>14514</v>
      </c>
      <c r="M95" s="33">
        <v>37.048192771084338</v>
      </c>
      <c r="N95" s="32">
        <v>18562</v>
      </c>
      <c r="O95" s="33">
        <v>42.684020511877115</v>
      </c>
      <c r="P95" s="21">
        <f t="shared" si="153"/>
        <v>89314</v>
      </c>
      <c r="Q95" s="18">
        <f>P95/R96</f>
        <v>0.37965729928713832</v>
      </c>
    </row>
    <row r="96" spans="2:18" hidden="1" x14ac:dyDescent="0.25">
      <c r="B96" s="9"/>
      <c r="C96" s="6"/>
      <c r="D96" s="7"/>
      <c r="E96" s="8"/>
      <c r="F96" s="7"/>
      <c r="G96" s="8"/>
      <c r="H96" s="7"/>
      <c r="I96" s="8"/>
      <c r="J96" s="7"/>
      <c r="K96" s="8"/>
      <c r="L96" s="7"/>
      <c r="M96" s="8"/>
      <c r="N96" s="7"/>
      <c r="O96" s="8"/>
      <c r="P96" s="16"/>
      <c r="Q96" s="12"/>
      <c r="R96">
        <f>P87+P88+P89+P90+P92+P93+P95</f>
        <v>235249</v>
      </c>
    </row>
    <row r="97" spans="2:18" x14ac:dyDescent="0.25">
      <c r="B97" s="4"/>
      <c r="C97" s="4"/>
      <c r="D97" s="26">
        <v>2011</v>
      </c>
      <c r="E97" s="26"/>
      <c r="F97" s="26">
        <v>2012</v>
      </c>
      <c r="G97" s="26"/>
      <c r="H97" s="26">
        <v>2013</v>
      </c>
      <c r="I97" s="26"/>
      <c r="J97" s="26">
        <v>2014</v>
      </c>
      <c r="K97" s="26"/>
      <c r="L97" s="26">
        <v>2015</v>
      </c>
      <c r="M97" s="26"/>
      <c r="N97" s="26">
        <v>2016</v>
      </c>
      <c r="O97" s="26"/>
      <c r="P97" s="26" t="s">
        <v>34</v>
      </c>
      <c r="Q97" s="26"/>
    </row>
    <row r="98" spans="2:18" x14ac:dyDescent="0.25">
      <c r="B98" s="5" t="s">
        <v>12</v>
      </c>
      <c r="C98" s="5" t="s">
        <v>1</v>
      </c>
      <c r="D98" s="5" t="s">
        <v>13</v>
      </c>
      <c r="E98" s="5" t="s">
        <v>14</v>
      </c>
      <c r="F98" s="5" t="s">
        <v>13</v>
      </c>
      <c r="G98" s="5" t="s">
        <v>14</v>
      </c>
      <c r="H98" s="5" t="s">
        <v>13</v>
      </c>
      <c r="I98" s="5" t="s">
        <v>14</v>
      </c>
      <c r="J98" s="5" t="s">
        <v>13</v>
      </c>
      <c r="K98" s="5" t="s">
        <v>14</v>
      </c>
      <c r="L98" s="5" t="s">
        <v>13</v>
      </c>
      <c r="M98" s="5" t="s">
        <v>14</v>
      </c>
      <c r="N98" s="5" t="s">
        <v>13</v>
      </c>
      <c r="O98" s="5" t="s">
        <v>14</v>
      </c>
      <c r="P98" s="5" t="s">
        <v>13</v>
      </c>
      <c r="Q98" s="5" t="s">
        <v>14</v>
      </c>
    </row>
    <row r="99" spans="2:18" x14ac:dyDescent="0.25">
      <c r="B99" s="28" t="s">
        <v>23</v>
      </c>
      <c r="C99" s="6" t="s">
        <v>5</v>
      </c>
      <c r="D99" s="32">
        <v>305</v>
      </c>
      <c r="E99" s="33">
        <v>0.76404719557103129</v>
      </c>
      <c r="F99" s="32">
        <v>386</v>
      </c>
      <c r="G99" s="33">
        <v>0.92815235163989618</v>
      </c>
      <c r="H99" s="32">
        <v>387</v>
      </c>
      <c r="I99" s="33">
        <v>0.90111067129252342</v>
      </c>
      <c r="J99" s="32">
        <v>307</v>
      </c>
      <c r="K99" s="33">
        <v>0.72084341027025767</v>
      </c>
      <c r="L99" s="32">
        <v>290</v>
      </c>
      <c r="M99" s="33">
        <v>0.66820276497695852</v>
      </c>
      <c r="N99" s="32">
        <v>343</v>
      </c>
      <c r="O99" s="33">
        <v>0.73804708008779096</v>
      </c>
      <c r="P99" s="21">
        <f>D99+F99+H99+J99+L99+N99</f>
        <v>2018</v>
      </c>
      <c r="Q99" s="18">
        <f>P99/R108</f>
        <v>7.8546768022357411E-3</v>
      </c>
    </row>
    <row r="100" spans="2:18" x14ac:dyDescent="0.25">
      <c r="B100" s="28" t="s">
        <v>23</v>
      </c>
      <c r="C100" s="6" t="s">
        <v>35</v>
      </c>
      <c r="D100" s="32">
        <v>2296</v>
      </c>
      <c r="E100" s="33">
        <v>5.7516470853478294</v>
      </c>
      <c r="F100" s="32">
        <v>2268</v>
      </c>
      <c r="G100" s="33">
        <v>5.4534962008271615</v>
      </c>
      <c r="H100" s="32">
        <v>1954</v>
      </c>
      <c r="I100" s="33">
        <v>4.5497939320557892</v>
      </c>
      <c r="J100" s="32">
        <v>1742</v>
      </c>
      <c r="K100" s="33">
        <v>4.0902580478527319</v>
      </c>
      <c r="L100" s="32">
        <v>1600</v>
      </c>
      <c r="M100" s="33">
        <v>3.6866359447004609</v>
      </c>
      <c r="N100" s="32">
        <v>1573</v>
      </c>
      <c r="O100" s="33">
        <v>3.384688212764126</v>
      </c>
      <c r="P100" s="21">
        <f t="shared" ref="P100:P107" si="178">D100+F100+H100+J100+L100+N100</f>
        <v>11433</v>
      </c>
      <c r="Q100" s="18">
        <f>P100/R108</f>
        <v>4.4500753161526872E-2</v>
      </c>
    </row>
    <row r="101" spans="2:18" hidden="1" x14ac:dyDescent="0.25">
      <c r="B101" s="28" t="s">
        <v>23</v>
      </c>
      <c r="C101" s="6" t="s">
        <v>6</v>
      </c>
      <c r="D101" s="32">
        <v>17233</v>
      </c>
      <c r="E101" s="33">
        <v>43.169919086149456</v>
      </c>
      <c r="F101" s="32">
        <v>17032</v>
      </c>
      <c r="G101" s="33">
        <v>40.954121381167646</v>
      </c>
      <c r="H101" s="32">
        <v>17265</v>
      </c>
      <c r="I101" s="33">
        <v>40.200712506112183</v>
      </c>
      <c r="J101" s="32">
        <v>17310</v>
      </c>
      <c r="K101" s="33">
        <v>40.644297823381628</v>
      </c>
      <c r="L101" s="32">
        <v>17747</v>
      </c>
      <c r="M101" s="33">
        <v>40.89170506912442</v>
      </c>
      <c r="N101" s="32">
        <v>17911</v>
      </c>
      <c r="O101" s="33">
        <v>38.53982872143564</v>
      </c>
      <c r="P101" s="21">
        <f t="shared" si="178"/>
        <v>104498</v>
      </c>
      <c r="Q101" s="18">
        <f>P101/R108</f>
        <v>0.40673836297325594</v>
      </c>
    </row>
    <row r="102" spans="2:18" hidden="1" x14ac:dyDescent="0.25">
      <c r="B102" s="28" t="s">
        <v>23</v>
      </c>
      <c r="C102" s="6" t="s">
        <v>7</v>
      </c>
      <c r="D102" s="32">
        <v>243</v>
      </c>
      <c r="E102" s="33">
        <v>0.6087326836844611</v>
      </c>
      <c r="F102" s="32">
        <v>304</v>
      </c>
      <c r="G102" s="33">
        <v>0.73098009041069545</v>
      </c>
      <c r="H102" s="32">
        <v>348</v>
      </c>
      <c r="I102" s="33">
        <v>0.81030106875916819</v>
      </c>
      <c r="J102" s="32">
        <v>365</v>
      </c>
      <c r="K102" s="33">
        <v>0.85702881025616939</v>
      </c>
      <c r="L102" s="32">
        <v>473</v>
      </c>
      <c r="M102" s="33">
        <v>1.0898617511520736</v>
      </c>
      <c r="N102" s="32">
        <v>617</v>
      </c>
      <c r="O102" s="33">
        <v>1.3276240478547146</v>
      </c>
      <c r="P102" s="21">
        <f t="shared" si="178"/>
        <v>2350</v>
      </c>
      <c r="Q102" s="18">
        <f>P102/R108</f>
        <v>9.1469229362011861E-3</v>
      </c>
    </row>
    <row r="103" spans="2:18" x14ac:dyDescent="0.25">
      <c r="B103" s="28"/>
      <c r="C103" s="31" t="s">
        <v>36</v>
      </c>
      <c r="D103" s="21">
        <f t="shared" ref="D103" si="179">D101+D102</f>
        <v>17476</v>
      </c>
      <c r="E103" s="35">
        <f t="shared" ref="E103" si="180">E101+E102</f>
        <v>43.778651769833914</v>
      </c>
      <c r="F103" s="21">
        <f t="shared" ref="F103" si="181">F101+F102</f>
        <v>17336</v>
      </c>
      <c r="G103" s="35">
        <f t="shared" ref="G103" si="182">G101+G102</f>
        <v>41.685101471578342</v>
      </c>
      <c r="H103" s="21">
        <f t="shared" ref="H103" si="183">H101+H102</f>
        <v>17613</v>
      </c>
      <c r="I103" s="35">
        <f t="shared" ref="I103" si="184">I101+I102</f>
        <v>41.011013574871349</v>
      </c>
      <c r="J103" s="21">
        <f t="shared" ref="J103" si="185">J101+J102</f>
        <v>17675</v>
      </c>
      <c r="K103" s="35">
        <f t="shared" ref="K103" si="186">K101+K102</f>
        <v>41.501326633637795</v>
      </c>
      <c r="L103" s="21">
        <f t="shared" ref="L103" si="187">L101+L102</f>
        <v>18220</v>
      </c>
      <c r="M103" s="35">
        <f t="shared" ref="M103" si="188">M101+M102</f>
        <v>41.981566820276491</v>
      </c>
      <c r="N103" s="21">
        <f t="shared" ref="N103" si="189">N101+N102</f>
        <v>18528</v>
      </c>
      <c r="O103" s="35">
        <f t="shared" ref="O103" si="190">O101+O102</f>
        <v>39.867452769290352</v>
      </c>
      <c r="P103" s="21">
        <f>P101+P102</f>
        <v>106848</v>
      </c>
      <c r="Q103" s="18">
        <f>P103/R108</f>
        <v>0.41588528590945711</v>
      </c>
      <c r="R103" s="25">
        <f>Q103+Q100+Q99</f>
        <v>0.46824071587321969</v>
      </c>
    </row>
    <row r="104" spans="2:18" hidden="1" x14ac:dyDescent="0.25">
      <c r="B104" s="28" t="s">
        <v>23</v>
      </c>
      <c r="C104" s="31" t="s">
        <v>8</v>
      </c>
      <c r="D104" s="32">
        <v>2893</v>
      </c>
      <c r="E104" s="33">
        <v>7.2471755304491596</v>
      </c>
      <c r="F104" s="32">
        <v>2467</v>
      </c>
      <c r="G104" s="33">
        <v>5.9319996152736367</v>
      </c>
      <c r="H104" s="32">
        <v>2139</v>
      </c>
      <c r="I104" s="33">
        <v>4.9805574312524739</v>
      </c>
      <c r="J104" s="32">
        <v>1812</v>
      </c>
      <c r="K104" s="33">
        <v>4.2546197374909012</v>
      </c>
      <c r="L104" s="32">
        <v>1848</v>
      </c>
      <c r="M104" s="33">
        <v>4.258064516129032</v>
      </c>
      <c r="N104" s="32">
        <v>1630</v>
      </c>
      <c r="O104" s="33">
        <v>3.5073374359857126</v>
      </c>
      <c r="P104" s="21">
        <f t="shared" si="178"/>
        <v>12789</v>
      </c>
      <c r="Q104" s="18">
        <f>P104/R108</f>
        <v>4.9778722311096577E-2</v>
      </c>
    </row>
    <row r="105" spans="2:18" hidden="1" x14ac:dyDescent="0.25">
      <c r="B105" s="28" t="s">
        <v>23</v>
      </c>
      <c r="C105" s="31" t="s">
        <v>9</v>
      </c>
      <c r="D105" s="32">
        <v>1041</v>
      </c>
      <c r="E105" s="33">
        <v>2.6077807560309627</v>
      </c>
      <c r="F105" s="32">
        <v>1622</v>
      </c>
      <c r="G105" s="33">
        <v>3.9001635087044337</v>
      </c>
      <c r="H105" s="32">
        <v>1840</v>
      </c>
      <c r="I105" s="33">
        <v>4.2843504784967523</v>
      </c>
      <c r="J105" s="32">
        <v>2061</v>
      </c>
      <c r="K105" s="33">
        <v>4.8392777477752471</v>
      </c>
      <c r="L105" s="32">
        <v>2365</v>
      </c>
      <c r="M105" s="33">
        <v>5.4493087557603692</v>
      </c>
      <c r="N105" s="32">
        <v>2596</v>
      </c>
      <c r="O105" s="33">
        <v>5.585919008477858</v>
      </c>
      <c r="P105" s="21">
        <f t="shared" si="178"/>
        <v>11525</v>
      </c>
      <c r="Q105" s="18">
        <f>P105/R108</f>
        <v>4.4858845463710072E-2</v>
      </c>
    </row>
    <row r="106" spans="2:18" x14ac:dyDescent="0.25">
      <c r="B106" s="28"/>
      <c r="C106" s="31" t="s">
        <v>37</v>
      </c>
      <c r="D106" s="34">
        <f t="shared" ref="D106" si="191">D104+D105</f>
        <v>3934</v>
      </c>
      <c r="E106" s="36">
        <f t="shared" ref="E106" si="192">E104+E105</f>
        <v>9.8549562864801228</v>
      </c>
      <c r="F106" s="34">
        <f t="shared" ref="F106" si="193">F104+F105</f>
        <v>4089</v>
      </c>
      <c r="G106" s="36">
        <f t="shared" ref="G106" si="194">G104+G105</f>
        <v>9.83216312397807</v>
      </c>
      <c r="H106" s="34">
        <f t="shared" ref="H106" si="195">H104+H105</f>
        <v>3979</v>
      </c>
      <c r="I106" s="36">
        <f t="shared" ref="I106" si="196">I104+I105</f>
        <v>9.2649079097492262</v>
      </c>
      <c r="J106" s="34">
        <f t="shared" ref="J106" si="197">J104+J105</f>
        <v>3873</v>
      </c>
      <c r="K106" s="36">
        <f t="shared" ref="K106" si="198">K104+K105</f>
        <v>9.0938974852661474</v>
      </c>
      <c r="L106" s="34">
        <f t="shared" ref="L106" si="199">L104+L105</f>
        <v>4213</v>
      </c>
      <c r="M106" s="36">
        <f t="shared" ref="M106" si="200">M104+M105</f>
        <v>9.7073732718894021</v>
      </c>
      <c r="N106" s="34">
        <f t="shared" ref="N106" si="201">N104+N105</f>
        <v>4226</v>
      </c>
      <c r="O106" s="36">
        <f t="shared" ref="O106" si="202">O104+O105</f>
        <v>9.0932564444635702</v>
      </c>
      <c r="P106" s="34">
        <f>P104+P105</f>
        <v>24314</v>
      </c>
      <c r="Q106" s="18">
        <f>P106/R108</f>
        <v>9.4637567774806655E-2</v>
      </c>
    </row>
    <row r="107" spans="2:18" x14ac:dyDescent="0.25">
      <c r="B107" s="28" t="s">
        <v>23</v>
      </c>
      <c r="C107" s="6" t="s">
        <v>10</v>
      </c>
      <c r="D107" s="32">
        <v>15908</v>
      </c>
      <c r="E107" s="33">
        <v>39.850697662767104</v>
      </c>
      <c r="F107" s="32">
        <v>17509</v>
      </c>
      <c r="G107" s="33">
        <v>42.101086851976532</v>
      </c>
      <c r="H107" s="32">
        <v>19014</v>
      </c>
      <c r="I107" s="33">
        <v>44.273173912031112</v>
      </c>
      <c r="J107" s="32">
        <v>18992</v>
      </c>
      <c r="K107" s="33">
        <v>44.593674422973066</v>
      </c>
      <c r="L107" s="32">
        <v>19077</v>
      </c>
      <c r="M107" s="33">
        <v>43.956221198156683</v>
      </c>
      <c r="N107" s="32">
        <v>21804</v>
      </c>
      <c r="O107" s="33">
        <v>46.916555493394156</v>
      </c>
      <c r="P107" s="21">
        <f t="shared" si="178"/>
        <v>112304</v>
      </c>
      <c r="Q107" s="18">
        <f>P107/R108</f>
        <v>0.43712171635197361</v>
      </c>
    </row>
    <row r="108" spans="2:18" hidden="1" x14ac:dyDescent="0.25">
      <c r="B108" s="9"/>
      <c r="C108" s="6"/>
      <c r="D108" s="7"/>
      <c r="E108" s="8"/>
      <c r="F108" s="7"/>
      <c r="G108" s="8"/>
      <c r="H108" s="7"/>
      <c r="I108" s="8"/>
      <c r="J108" s="7"/>
      <c r="K108" s="8"/>
      <c r="L108" s="7"/>
      <c r="M108" s="8"/>
      <c r="N108" s="7"/>
      <c r="O108" s="8"/>
      <c r="P108" s="16"/>
      <c r="Q108" s="12"/>
      <c r="R108">
        <f>P99+P100+P101+P102+P104+P105+P107</f>
        <v>256917</v>
      </c>
    </row>
    <row r="109" spans="2:18" x14ac:dyDescent="0.25">
      <c r="B109" s="4"/>
      <c r="C109" s="4"/>
      <c r="D109" s="26">
        <v>2011</v>
      </c>
      <c r="E109" s="26"/>
      <c r="F109" s="26">
        <v>2012</v>
      </c>
      <c r="G109" s="26"/>
      <c r="H109" s="26">
        <v>2013</v>
      </c>
      <c r="I109" s="26"/>
      <c r="J109" s="26">
        <v>2014</v>
      </c>
      <c r="K109" s="26"/>
      <c r="L109" s="26">
        <v>2015</v>
      </c>
      <c r="M109" s="26"/>
      <c r="N109" s="26">
        <v>2016</v>
      </c>
      <c r="O109" s="26"/>
      <c r="P109" s="26" t="s">
        <v>34</v>
      </c>
      <c r="Q109" s="26"/>
    </row>
    <row r="110" spans="2:18" x14ac:dyDescent="0.25">
      <c r="B110" s="5" t="s">
        <v>12</v>
      </c>
      <c r="C110" s="5" t="s">
        <v>1</v>
      </c>
      <c r="D110" s="5" t="s">
        <v>13</v>
      </c>
      <c r="E110" s="5" t="s">
        <v>14</v>
      </c>
      <c r="F110" s="5" t="s">
        <v>13</v>
      </c>
      <c r="G110" s="5" t="s">
        <v>14</v>
      </c>
      <c r="H110" s="5" t="s">
        <v>13</v>
      </c>
      <c r="I110" s="5" t="s">
        <v>14</v>
      </c>
      <c r="J110" s="5" t="s">
        <v>13</v>
      </c>
      <c r="K110" s="5" t="s">
        <v>14</v>
      </c>
      <c r="L110" s="5" t="s">
        <v>13</v>
      </c>
      <c r="M110" s="5" t="s">
        <v>14</v>
      </c>
      <c r="N110" s="5" t="s">
        <v>13</v>
      </c>
      <c r="O110" s="5" t="s">
        <v>14</v>
      </c>
      <c r="P110" s="5" t="s">
        <v>13</v>
      </c>
      <c r="Q110" s="5" t="s">
        <v>14</v>
      </c>
    </row>
    <row r="111" spans="2:18" x14ac:dyDescent="0.25">
      <c r="B111" s="28" t="s">
        <v>24</v>
      </c>
      <c r="C111" s="6" t="s">
        <v>5</v>
      </c>
      <c r="D111" s="32">
        <v>124</v>
      </c>
      <c r="E111" s="33">
        <v>0.35829865926953308</v>
      </c>
      <c r="F111" s="32">
        <v>108</v>
      </c>
      <c r="G111" s="33">
        <v>0.3053262467488409</v>
      </c>
      <c r="H111" s="32">
        <v>69</v>
      </c>
      <c r="I111" s="33">
        <v>0.18667821005356852</v>
      </c>
      <c r="J111" s="32">
        <v>44</v>
      </c>
      <c r="K111" s="33">
        <v>0.11807009069929694</v>
      </c>
      <c r="L111" s="32">
        <v>58</v>
      </c>
      <c r="M111" s="33">
        <v>0.15169744206726998</v>
      </c>
      <c r="N111" s="32">
        <v>55</v>
      </c>
      <c r="O111" s="33">
        <v>0.13580917576176602</v>
      </c>
      <c r="P111" s="21">
        <f>D111+F111+H111+J111+L111+N111</f>
        <v>458</v>
      </c>
      <c r="Q111" s="18">
        <f>P111/R120</f>
        <v>2.0543644029783798E-3</v>
      </c>
    </row>
    <row r="112" spans="2:18" x14ac:dyDescent="0.25">
      <c r="B112" s="28" t="s">
        <v>24</v>
      </c>
      <c r="C112" s="6" t="s">
        <v>35</v>
      </c>
      <c r="D112" s="32">
        <v>2004</v>
      </c>
      <c r="E112" s="33">
        <v>5.7905686546463251</v>
      </c>
      <c r="F112" s="32">
        <v>2006</v>
      </c>
      <c r="G112" s="33">
        <v>5.671152323871989</v>
      </c>
      <c r="H112" s="32">
        <v>1844</v>
      </c>
      <c r="I112" s="33">
        <v>4.9889075266489913</v>
      </c>
      <c r="J112" s="32">
        <v>1539</v>
      </c>
      <c r="K112" s="33">
        <v>4.1297697633231367</v>
      </c>
      <c r="L112" s="32">
        <v>1407</v>
      </c>
      <c r="M112" s="33">
        <v>3.6799707067008423</v>
      </c>
      <c r="N112" s="32">
        <v>1179</v>
      </c>
      <c r="O112" s="33">
        <v>2.9112548767840387</v>
      </c>
      <c r="P112" s="21">
        <f t="shared" ref="P112:P119" si="203">D112+F112+H112+J112+L112+N112</f>
        <v>9979</v>
      </c>
      <c r="Q112" s="18">
        <f>P112/R120</f>
        <v>4.4760922221225442E-2</v>
      </c>
    </row>
    <row r="113" spans="2:18" hidden="1" x14ac:dyDescent="0.25">
      <c r="B113" s="28" t="s">
        <v>24</v>
      </c>
      <c r="C113" s="6" t="s">
        <v>6</v>
      </c>
      <c r="D113" s="32">
        <v>14761</v>
      </c>
      <c r="E113" s="33">
        <v>42.651987979657882</v>
      </c>
      <c r="F113" s="32">
        <v>14587</v>
      </c>
      <c r="G113" s="33">
        <v>41.238832975234651</v>
      </c>
      <c r="H113" s="32">
        <v>14299</v>
      </c>
      <c r="I113" s="33">
        <v>38.685677181970675</v>
      </c>
      <c r="J113" s="32">
        <v>14244</v>
      </c>
      <c r="K113" s="33">
        <v>38.222508452745132</v>
      </c>
      <c r="L113" s="32">
        <v>14555</v>
      </c>
      <c r="M113" s="33">
        <v>38.068211539467491</v>
      </c>
      <c r="N113" s="32">
        <v>14850</v>
      </c>
      <c r="O113" s="33">
        <v>36.668477455676822</v>
      </c>
      <c r="P113" s="21">
        <f t="shared" si="203"/>
        <v>87296</v>
      </c>
      <c r="Q113" s="18">
        <f>P113/R120</f>
        <v>0.39156723782183545</v>
      </c>
    </row>
    <row r="114" spans="2:18" hidden="1" x14ac:dyDescent="0.25">
      <c r="B114" s="28" t="s">
        <v>24</v>
      </c>
      <c r="C114" s="6" t="s">
        <v>7</v>
      </c>
      <c r="D114" s="32">
        <v>206</v>
      </c>
      <c r="E114" s="33">
        <v>0.59523809523809523</v>
      </c>
      <c r="F114" s="32">
        <v>247</v>
      </c>
      <c r="G114" s="33">
        <v>0.69829243469410829</v>
      </c>
      <c r="H114" s="32">
        <v>371</v>
      </c>
      <c r="I114" s="33">
        <v>1.0037335642010714</v>
      </c>
      <c r="J114" s="32">
        <v>369</v>
      </c>
      <c r="K114" s="33">
        <v>0.99017871518274037</v>
      </c>
      <c r="L114" s="32">
        <v>337</v>
      </c>
      <c r="M114" s="33">
        <v>0.88141444787362033</v>
      </c>
      <c r="N114" s="32">
        <v>521</v>
      </c>
      <c r="O114" s="33">
        <v>1.2864832831250925</v>
      </c>
      <c r="P114" s="21">
        <f t="shared" si="203"/>
        <v>2051</v>
      </c>
      <c r="Q114" s="18">
        <f>P114/R120</f>
        <v>9.1997846954337496E-3</v>
      </c>
    </row>
    <row r="115" spans="2:18" x14ac:dyDescent="0.25">
      <c r="B115" s="28"/>
      <c r="C115" s="31" t="s">
        <v>36</v>
      </c>
      <c r="D115" s="21">
        <f t="shared" ref="D115" si="204">D113+D114</f>
        <v>14967</v>
      </c>
      <c r="E115" s="35">
        <f t="shared" ref="E115" si="205">E113+E114</f>
        <v>43.247226074895977</v>
      </c>
      <c r="F115" s="21">
        <f t="shared" ref="F115" si="206">F113+F114</f>
        <v>14834</v>
      </c>
      <c r="G115" s="35">
        <f t="shared" ref="G115" si="207">G113+G114</f>
        <v>41.937125409928761</v>
      </c>
      <c r="H115" s="21">
        <f t="shared" ref="H115" si="208">H113+H114</f>
        <v>14670</v>
      </c>
      <c r="I115" s="35">
        <f t="shared" ref="I115" si="209">I113+I114</f>
        <v>39.689410746171745</v>
      </c>
      <c r="J115" s="21">
        <f t="shared" ref="J115" si="210">J113+J114</f>
        <v>14613</v>
      </c>
      <c r="K115" s="35">
        <f t="shared" ref="K115" si="211">K113+K114</f>
        <v>39.212687167927875</v>
      </c>
      <c r="L115" s="21">
        <f t="shared" ref="L115" si="212">L113+L114</f>
        <v>14892</v>
      </c>
      <c r="M115" s="35">
        <f t="shared" ref="M115" si="213">M113+M114</f>
        <v>38.949625987341108</v>
      </c>
      <c r="N115" s="21">
        <f t="shared" ref="N115" si="214">N113+N114</f>
        <v>15371</v>
      </c>
      <c r="O115" s="35">
        <f t="shared" ref="O115" si="215">O113+O114</f>
        <v>37.954960738801915</v>
      </c>
      <c r="P115" s="21">
        <f>P113+P114</f>
        <v>89347</v>
      </c>
      <c r="Q115" s="18">
        <f>P115/R120</f>
        <v>0.4007670225172692</v>
      </c>
      <c r="R115" s="25">
        <f>Q115+Q112+Q111</f>
        <v>0.44758230914147307</v>
      </c>
    </row>
    <row r="116" spans="2:18" hidden="1" x14ac:dyDescent="0.25">
      <c r="B116" s="28" t="s">
        <v>24</v>
      </c>
      <c r="C116" s="31" t="s">
        <v>8</v>
      </c>
      <c r="D116" s="32">
        <v>2901</v>
      </c>
      <c r="E116" s="33">
        <v>8.3824549237170594</v>
      </c>
      <c r="F116" s="32">
        <v>2413</v>
      </c>
      <c r="G116" s="33">
        <v>6.8217799389347507</v>
      </c>
      <c r="H116" s="32">
        <v>2142</v>
      </c>
      <c r="I116" s="33">
        <v>5.795140955575997</v>
      </c>
      <c r="J116" s="32">
        <v>1944</v>
      </c>
      <c r="K116" s="33">
        <v>5.2165512799871196</v>
      </c>
      <c r="L116" s="32">
        <v>1722</v>
      </c>
      <c r="M116" s="33">
        <v>4.5038447455144635</v>
      </c>
      <c r="N116" s="32">
        <v>1646</v>
      </c>
      <c r="O116" s="33">
        <v>4.0643982418884876</v>
      </c>
      <c r="P116" s="21">
        <f t="shared" si="203"/>
        <v>12768</v>
      </c>
      <c r="Q116" s="18">
        <f>P116/R120</f>
        <v>5.7271014622768457E-2</v>
      </c>
    </row>
    <row r="117" spans="2:18" hidden="1" x14ac:dyDescent="0.25">
      <c r="B117" s="28" t="s">
        <v>24</v>
      </c>
      <c r="C117" s="31" t="s">
        <v>9</v>
      </c>
      <c r="D117" s="32">
        <v>1109</v>
      </c>
      <c r="E117" s="33">
        <v>3.2044613962089694</v>
      </c>
      <c r="F117" s="32">
        <v>1559</v>
      </c>
      <c r="G117" s="33">
        <v>4.407440913717064</v>
      </c>
      <c r="H117" s="32">
        <v>1973</v>
      </c>
      <c r="I117" s="33">
        <v>5.3379146150100105</v>
      </c>
      <c r="J117" s="32">
        <v>2060</v>
      </c>
      <c r="K117" s="33">
        <v>5.527826973648903</v>
      </c>
      <c r="L117" s="32">
        <v>2331</v>
      </c>
      <c r="M117" s="33">
        <v>6.0966678872207982</v>
      </c>
      <c r="N117" s="32">
        <v>2533</v>
      </c>
      <c r="O117" s="33">
        <v>6.2546298582646056</v>
      </c>
      <c r="P117" s="21">
        <f t="shared" si="203"/>
        <v>11565</v>
      </c>
      <c r="Q117" s="18">
        <f>P117/R120</f>
        <v>5.1874943931102542E-2</v>
      </c>
    </row>
    <row r="118" spans="2:18" x14ac:dyDescent="0.25">
      <c r="B118" s="28"/>
      <c r="C118" s="31" t="s">
        <v>37</v>
      </c>
      <c r="D118" s="34">
        <f t="shared" ref="D118" si="216">D116+D117</f>
        <v>4010</v>
      </c>
      <c r="E118" s="36">
        <f t="shared" ref="E118" si="217">E116+E117</f>
        <v>11.586916319926029</v>
      </c>
      <c r="F118" s="34">
        <f t="shared" ref="F118" si="218">F116+F117</f>
        <v>3972</v>
      </c>
      <c r="G118" s="36">
        <f t="shared" ref="G118" si="219">G116+G117</f>
        <v>11.229220852651814</v>
      </c>
      <c r="H118" s="34">
        <f t="shared" ref="H118" si="220">H116+H117</f>
        <v>4115</v>
      </c>
      <c r="I118" s="36">
        <f t="shared" ref="I118" si="221">I116+I117</f>
        <v>11.133055570586007</v>
      </c>
      <c r="J118" s="34">
        <f t="shared" ref="J118" si="222">J116+J117</f>
        <v>4004</v>
      </c>
      <c r="K118" s="36">
        <f t="shared" ref="K118" si="223">K116+K117</f>
        <v>10.744378253636022</v>
      </c>
      <c r="L118" s="34">
        <f t="shared" ref="L118" si="224">L116+L117</f>
        <v>4053</v>
      </c>
      <c r="M118" s="36">
        <f t="shared" ref="M118" si="225">M116+M117</f>
        <v>10.600512632735262</v>
      </c>
      <c r="N118" s="34">
        <f t="shared" ref="N118" si="226">N116+N117</f>
        <v>4179</v>
      </c>
      <c r="O118" s="36">
        <f t="shared" ref="O118" si="227">O116+O117</f>
        <v>10.319028100153094</v>
      </c>
      <c r="P118" s="34">
        <f>P116+P117</f>
        <v>24333</v>
      </c>
      <c r="Q118" s="18">
        <f>P118/R120</f>
        <v>0.10914595855387099</v>
      </c>
    </row>
    <row r="119" spans="2:18" x14ac:dyDescent="0.25">
      <c r="B119" s="28" t="s">
        <v>24</v>
      </c>
      <c r="C119" s="6" t="s">
        <v>10</v>
      </c>
      <c r="D119" s="32">
        <v>13503</v>
      </c>
      <c r="E119" s="33">
        <v>39.01699029126214</v>
      </c>
      <c r="F119" s="32">
        <v>14452</v>
      </c>
      <c r="G119" s="33">
        <v>40.857175166798598</v>
      </c>
      <c r="H119" s="32">
        <v>16264</v>
      </c>
      <c r="I119" s="33">
        <v>44.001947946539687</v>
      </c>
      <c r="J119" s="32">
        <v>17066</v>
      </c>
      <c r="K119" s="33">
        <v>45.795094724413673</v>
      </c>
      <c r="L119" s="32">
        <v>17824</v>
      </c>
      <c r="M119" s="33">
        <v>46.618193231155516</v>
      </c>
      <c r="N119" s="32">
        <v>19714</v>
      </c>
      <c r="O119" s="33">
        <v>48.678947108499187</v>
      </c>
      <c r="P119" s="21">
        <f t="shared" si="203"/>
        <v>98823</v>
      </c>
      <c r="Q119" s="18">
        <f>P119/R120</f>
        <v>0.44327173230465594</v>
      </c>
    </row>
    <row r="120" spans="2:18" hidden="1" x14ac:dyDescent="0.25">
      <c r="B120" s="2"/>
      <c r="C120" s="2"/>
      <c r="D120" s="1"/>
      <c r="E120" s="3"/>
      <c r="P120" s="10"/>
      <c r="Q120" s="12"/>
      <c r="R120">
        <f>P111+P112+P113+P114+P116+P117+P119</f>
        <v>222940</v>
      </c>
    </row>
    <row r="121" spans="2:18" x14ac:dyDescent="0.25">
      <c r="B121" s="2"/>
      <c r="C121" s="2"/>
      <c r="D121" s="1"/>
      <c r="E121" s="3"/>
    </row>
    <row r="122" spans="2:18" x14ac:dyDescent="0.25">
      <c r="B122" s="2"/>
      <c r="C122" s="2"/>
      <c r="D122" s="1"/>
      <c r="E122" s="3"/>
    </row>
    <row r="123" spans="2:18" x14ac:dyDescent="0.25">
      <c r="B123" s="2"/>
      <c r="C123" s="2"/>
      <c r="D123" s="1"/>
      <c r="E123" s="3"/>
    </row>
    <row r="124" spans="2:18" x14ac:dyDescent="0.25">
      <c r="B124" s="2"/>
      <c r="C124" s="2"/>
      <c r="D124" s="1"/>
      <c r="E124" s="3"/>
    </row>
    <row r="125" spans="2:18" ht="15" customHeight="1" x14ac:dyDescent="0.25">
      <c r="B125" s="2"/>
      <c r="C125" s="44" t="s">
        <v>45</v>
      </c>
      <c r="D125" s="44"/>
      <c r="E125" s="44"/>
      <c r="F125" s="44"/>
      <c r="G125" s="44"/>
      <c r="H125" s="44"/>
      <c r="I125" s="44"/>
      <c r="J125" s="44"/>
      <c r="K125" s="44"/>
      <c r="L125" s="44"/>
    </row>
    <row r="126" spans="2:18" x14ac:dyDescent="0.25">
      <c r="B126" s="2"/>
      <c r="C126" s="44" t="s">
        <v>41</v>
      </c>
      <c r="D126" s="44"/>
      <c r="E126" s="44"/>
      <c r="F126" s="44"/>
      <c r="G126" s="44"/>
      <c r="H126" s="44"/>
      <c r="I126" s="44"/>
      <c r="J126" s="44"/>
      <c r="K126" s="44"/>
      <c r="L126" s="44"/>
    </row>
    <row r="127" spans="2:18" x14ac:dyDescent="0.25">
      <c r="B127" s="2"/>
      <c r="C127" s="45" t="s">
        <v>38</v>
      </c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2:18" ht="15" customHeight="1" x14ac:dyDescent="0.25">
      <c r="B128" s="2"/>
      <c r="C128" s="46" t="s">
        <v>39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2:12" ht="15" customHeight="1" x14ac:dyDescent="0.25">
      <c r="B129" s="2"/>
      <c r="C129" s="46" t="s">
        <v>42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2:12" ht="15" customHeight="1" x14ac:dyDescent="0.25">
      <c r="B130" s="2"/>
      <c r="C130" s="46" t="s">
        <v>40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2:12" x14ac:dyDescent="0.25">
      <c r="B131" s="2"/>
      <c r="C131" s="46"/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2:12" x14ac:dyDescent="0.25">
      <c r="B132" s="2"/>
      <c r="C132" s="46"/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2:12" ht="15" customHeight="1" x14ac:dyDescent="0.25">
      <c r="C133" s="46" t="s">
        <v>43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2:12" ht="32.25" customHeight="1" x14ac:dyDescent="0.25">
      <c r="C134" s="44" t="s">
        <v>46</v>
      </c>
      <c r="D134" s="44"/>
      <c r="E134" s="44"/>
      <c r="F134" s="44"/>
      <c r="G134" s="44"/>
      <c r="H134" s="44"/>
      <c r="I134" s="44"/>
      <c r="J134" s="44"/>
      <c r="K134" s="44"/>
      <c r="L134" s="44"/>
    </row>
    <row r="135" spans="2:12" x14ac:dyDescent="0.25">
      <c r="C135" s="44"/>
      <c r="D135" s="44"/>
      <c r="E135" s="44"/>
      <c r="F135" s="44"/>
      <c r="G135" s="44"/>
      <c r="H135" s="44"/>
      <c r="I135" s="44"/>
      <c r="J135" s="44"/>
      <c r="K135" s="44"/>
      <c r="L135" s="44"/>
    </row>
    <row r="136" spans="2:12" x14ac:dyDescent="0.25">
      <c r="C136" s="44"/>
      <c r="D136" s="44"/>
      <c r="E136" s="44"/>
      <c r="F136" s="44"/>
      <c r="G136" s="44"/>
      <c r="H136" s="44"/>
      <c r="I136" s="44"/>
      <c r="J136" s="44"/>
      <c r="K136" s="44"/>
      <c r="L136" s="44"/>
    </row>
    <row r="137" spans="2:12" ht="15" customHeight="1" x14ac:dyDescent="0.25">
      <c r="C137" s="44" t="s">
        <v>44</v>
      </c>
      <c r="D137" s="44"/>
      <c r="E137" s="44"/>
      <c r="F137" s="44"/>
      <c r="G137" s="44"/>
      <c r="H137" s="44"/>
      <c r="I137" s="44"/>
      <c r="J137" s="44"/>
      <c r="K137" s="44"/>
      <c r="L137" s="44"/>
    </row>
    <row r="138" spans="2:12" x14ac:dyDescent="0.25">
      <c r="C138" s="43"/>
      <c r="D138" s="43"/>
      <c r="E138" s="43"/>
      <c r="F138" s="43"/>
      <c r="G138" s="43"/>
      <c r="H138" s="43"/>
      <c r="I138" s="43"/>
      <c r="J138" s="43"/>
      <c r="K138" s="43"/>
      <c r="L138" s="43"/>
    </row>
    <row r="139" spans="2:12" x14ac:dyDescent="0.25">
      <c r="C139" s="43" t="s">
        <v>47</v>
      </c>
      <c r="D139" s="43"/>
      <c r="E139" s="43"/>
      <c r="F139" s="43"/>
      <c r="G139" s="43"/>
      <c r="H139" s="43"/>
      <c r="I139" s="43"/>
      <c r="J139" s="43"/>
      <c r="K139" s="43"/>
      <c r="L139" s="43"/>
    </row>
  </sheetData>
  <mergeCells count="95">
    <mergeCell ref="C135:L135"/>
    <mergeCell ref="C136:L136"/>
    <mergeCell ref="C137:L137"/>
    <mergeCell ref="C138:L138"/>
    <mergeCell ref="C139:L139"/>
    <mergeCell ref="C130:L130"/>
    <mergeCell ref="C131:L131"/>
    <mergeCell ref="C132:L132"/>
    <mergeCell ref="C133:L133"/>
    <mergeCell ref="C134:L134"/>
    <mergeCell ref="C127:L127"/>
    <mergeCell ref="C125:L125"/>
    <mergeCell ref="C126:L126"/>
    <mergeCell ref="C128:L128"/>
    <mergeCell ref="C129:L129"/>
    <mergeCell ref="P109:Q109"/>
    <mergeCell ref="P49:Q49"/>
    <mergeCell ref="P61:Q61"/>
    <mergeCell ref="P73:Q73"/>
    <mergeCell ref="P85:Q85"/>
    <mergeCell ref="P97:Q97"/>
    <mergeCell ref="N1:O1"/>
    <mergeCell ref="P1:Q1"/>
    <mergeCell ref="P13:Q13"/>
    <mergeCell ref="P25:Q25"/>
    <mergeCell ref="P37:Q37"/>
    <mergeCell ref="N13:O13"/>
    <mergeCell ref="D1:E1"/>
    <mergeCell ref="F1:G1"/>
    <mergeCell ref="H1:I1"/>
    <mergeCell ref="J1:K1"/>
    <mergeCell ref="L1:M1"/>
    <mergeCell ref="B3:B11"/>
    <mergeCell ref="D13:E13"/>
    <mergeCell ref="F13:G13"/>
    <mergeCell ref="H13:I13"/>
    <mergeCell ref="J13:K13"/>
    <mergeCell ref="L25:M25"/>
    <mergeCell ref="N25:O25"/>
    <mergeCell ref="L13:M13"/>
    <mergeCell ref="B27:B35"/>
    <mergeCell ref="D37:E37"/>
    <mergeCell ref="F37:G37"/>
    <mergeCell ref="H37:I37"/>
    <mergeCell ref="J37:K37"/>
    <mergeCell ref="N37:O37"/>
    <mergeCell ref="B15:B23"/>
    <mergeCell ref="D25:E25"/>
    <mergeCell ref="F25:G25"/>
    <mergeCell ref="H25:I25"/>
    <mergeCell ref="J25:K25"/>
    <mergeCell ref="L49:M49"/>
    <mergeCell ref="N49:O49"/>
    <mergeCell ref="L37:M37"/>
    <mergeCell ref="B51:B59"/>
    <mergeCell ref="D61:E61"/>
    <mergeCell ref="F61:G61"/>
    <mergeCell ref="H61:I61"/>
    <mergeCell ref="J61:K61"/>
    <mergeCell ref="N61:O61"/>
    <mergeCell ref="B39:B47"/>
    <mergeCell ref="D49:E49"/>
    <mergeCell ref="F49:G49"/>
    <mergeCell ref="H49:I49"/>
    <mergeCell ref="J49:K49"/>
    <mergeCell ref="L73:M73"/>
    <mergeCell ref="N73:O73"/>
    <mergeCell ref="L61:M61"/>
    <mergeCell ref="B75:B83"/>
    <mergeCell ref="D85:E85"/>
    <mergeCell ref="F85:G85"/>
    <mergeCell ref="H85:I85"/>
    <mergeCell ref="J85:K85"/>
    <mergeCell ref="N85:O85"/>
    <mergeCell ref="B63:B71"/>
    <mergeCell ref="D73:E73"/>
    <mergeCell ref="F73:G73"/>
    <mergeCell ref="H73:I73"/>
    <mergeCell ref="J73:K73"/>
    <mergeCell ref="L97:M97"/>
    <mergeCell ref="N97:O97"/>
    <mergeCell ref="L85:M85"/>
    <mergeCell ref="N109:O109"/>
    <mergeCell ref="B111:B119"/>
    <mergeCell ref="B99:B107"/>
    <mergeCell ref="D109:E109"/>
    <mergeCell ref="F109:G109"/>
    <mergeCell ref="H109:I109"/>
    <mergeCell ref="J109:K109"/>
    <mergeCell ref="L109:M109"/>
    <mergeCell ref="B87:B95"/>
    <mergeCell ref="D97:E97"/>
    <mergeCell ref="F97:G97"/>
    <mergeCell ref="H97:I97"/>
    <mergeCell ref="J97:K9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8"/>
  <sheetViews>
    <sheetView zoomScale="55" zoomScaleNormal="55" workbookViewId="0">
      <selection activeCell="C78" sqref="C78"/>
    </sheetView>
  </sheetViews>
  <sheetFormatPr defaultColWidth="16.28515625" defaultRowHeight="15" x14ac:dyDescent="0.25"/>
  <cols>
    <col min="3" max="3" width="28.28515625" customWidth="1"/>
    <col min="18" max="18" width="16.28515625" hidden="1" customWidth="1"/>
  </cols>
  <sheetData>
    <row r="1" spans="2:18" x14ac:dyDescent="0.25">
      <c r="B1" s="4" t="s">
        <v>25</v>
      </c>
      <c r="C1" s="4"/>
      <c r="D1" s="29">
        <v>2011</v>
      </c>
      <c r="E1" s="30"/>
      <c r="F1" s="29">
        <v>2012</v>
      </c>
      <c r="G1" s="30"/>
      <c r="H1" s="29">
        <v>2013</v>
      </c>
      <c r="I1" s="30"/>
      <c r="J1" s="29">
        <v>2014</v>
      </c>
      <c r="K1" s="30"/>
      <c r="L1" s="29">
        <v>2015</v>
      </c>
      <c r="M1" s="30"/>
      <c r="N1" s="26">
        <v>2016</v>
      </c>
      <c r="O1" s="26"/>
      <c r="P1" s="26" t="s">
        <v>34</v>
      </c>
      <c r="Q1" s="26"/>
    </row>
    <row r="2" spans="2:18" x14ac:dyDescent="0.25">
      <c r="B2" s="5"/>
      <c r="C2" s="5" t="s">
        <v>1</v>
      </c>
      <c r="D2" s="5" t="s">
        <v>13</v>
      </c>
      <c r="E2" s="5" t="s">
        <v>14</v>
      </c>
      <c r="F2" s="5" t="s">
        <v>13</v>
      </c>
      <c r="G2" s="5" t="s">
        <v>14</v>
      </c>
      <c r="H2" s="5" t="s">
        <v>13</v>
      </c>
      <c r="I2" s="5" t="s">
        <v>14</v>
      </c>
      <c r="J2" s="5" t="s">
        <v>13</v>
      </c>
      <c r="K2" s="5" t="s">
        <v>14</v>
      </c>
      <c r="L2" s="5" t="s">
        <v>13</v>
      </c>
      <c r="M2" s="5" t="s">
        <v>14</v>
      </c>
      <c r="N2" s="5" t="s">
        <v>13</v>
      </c>
      <c r="O2" s="13" t="s">
        <v>14</v>
      </c>
      <c r="P2" s="5" t="s">
        <v>13</v>
      </c>
      <c r="Q2" s="13" t="s">
        <v>14</v>
      </c>
    </row>
    <row r="3" spans="2:18" x14ac:dyDescent="0.25">
      <c r="B3" s="28" t="s">
        <v>26</v>
      </c>
      <c r="C3" s="6" t="s">
        <v>5</v>
      </c>
      <c r="D3" s="7">
        <v>840</v>
      </c>
      <c r="E3" s="8">
        <v>0.6</v>
      </c>
      <c r="F3" s="7">
        <v>760</v>
      </c>
      <c r="G3" s="8">
        <v>0.5</v>
      </c>
      <c r="H3" s="7">
        <v>670</v>
      </c>
      <c r="I3" s="8">
        <v>0.4</v>
      </c>
      <c r="J3" s="7">
        <v>590</v>
      </c>
      <c r="K3" s="8">
        <v>0.4</v>
      </c>
      <c r="L3" s="7">
        <v>550</v>
      </c>
      <c r="M3" s="8">
        <v>0.3</v>
      </c>
      <c r="N3" s="7">
        <v>580</v>
      </c>
      <c r="O3" s="40">
        <v>0.3</v>
      </c>
      <c r="P3" s="12">
        <f>D3+F3+H3+J3+L3+N3</f>
        <v>3990</v>
      </c>
      <c r="Q3" s="18">
        <f>P3/R12</f>
        <v>4.271857133680221E-3</v>
      </c>
    </row>
    <row r="4" spans="2:18" x14ac:dyDescent="0.25">
      <c r="B4" s="28"/>
      <c r="C4" s="6" t="s">
        <v>35</v>
      </c>
      <c r="D4" s="7">
        <v>9260</v>
      </c>
      <c r="E4" s="8">
        <v>6.5</v>
      </c>
      <c r="F4" s="7">
        <v>8810</v>
      </c>
      <c r="G4" s="8">
        <v>6</v>
      </c>
      <c r="H4" s="7">
        <v>7840</v>
      </c>
      <c r="I4" s="8">
        <v>5.2</v>
      </c>
      <c r="J4" s="7">
        <v>6810</v>
      </c>
      <c r="K4" s="8">
        <v>4.5</v>
      </c>
      <c r="L4" s="7">
        <v>6260</v>
      </c>
      <c r="M4" s="8">
        <v>3.9</v>
      </c>
      <c r="N4" s="7">
        <v>5820</v>
      </c>
      <c r="O4" s="40">
        <v>3.2</v>
      </c>
      <c r="P4" s="12">
        <f t="shared" ref="P4:P11" si="0">D4+F4+H4+J4+L4+N4</f>
        <v>44800</v>
      </c>
      <c r="Q4" s="18">
        <f>P4/R12</f>
        <v>4.7964711676409498E-2</v>
      </c>
    </row>
    <row r="5" spans="2:18" hidden="1" x14ac:dyDescent="0.25">
      <c r="B5" s="28"/>
      <c r="C5" s="6" t="s">
        <v>6</v>
      </c>
      <c r="D5" s="7">
        <v>82850</v>
      </c>
      <c r="E5" s="8">
        <v>58.2</v>
      </c>
      <c r="F5" s="7">
        <v>83070</v>
      </c>
      <c r="G5" s="8">
        <v>56.6</v>
      </c>
      <c r="H5" s="7">
        <v>83830</v>
      </c>
      <c r="I5" s="8">
        <v>55.9</v>
      </c>
      <c r="J5" s="7">
        <v>84090</v>
      </c>
      <c r="K5" s="8">
        <v>55.6</v>
      </c>
      <c r="L5" s="7">
        <v>89210</v>
      </c>
      <c r="M5" s="8">
        <v>55.8</v>
      </c>
      <c r="N5" s="7">
        <v>90510</v>
      </c>
      <c r="O5" s="40">
        <v>49.3</v>
      </c>
      <c r="P5" s="12">
        <f t="shared" si="0"/>
        <v>513560</v>
      </c>
      <c r="Q5" s="18">
        <f>P5/R12</f>
        <v>0.54983833322626929</v>
      </c>
    </row>
    <row r="6" spans="2:18" hidden="1" x14ac:dyDescent="0.25">
      <c r="B6" s="28"/>
      <c r="C6" s="6" t="s">
        <v>7</v>
      </c>
      <c r="D6" s="7">
        <v>1190</v>
      </c>
      <c r="E6" s="8">
        <v>0.8</v>
      </c>
      <c r="F6" s="7">
        <v>1440</v>
      </c>
      <c r="G6" s="8">
        <v>1</v>
      </c>
      <c r="H6" s="7">
        <v>1570</v>
      </c>
      <c r="I6" s="8">
        <v>1</v>
      </c>
      <c r="J6" s="7">
        <v>1660</v>
      </c>
      <c r="K6" s="8">
        <v>1.1000000000000001</v>
      </c>
      <c r="L6" s="7">
        <v>1680</v>
      </c>
      <c r="M6" s="8">
        <v>1</v>
      </c>
      <c r="N6" s="7">
        <v>1640</v>
      </c>
      <c r="O6" s="40">
        <v>0.9</v>
      </c>
      <c r="P6" s="12">
        <f t="shared" si="0"/>
        <v>9180</v>
      </c>
      <c r="Q6" s="18">
        <f>P6/R12</f>
        <v>9.8284833301214101E-3</v>
      </c>
    </row>
    <row r="7" spans="2:18" x14ac:dyDescent="0.25">
      <c r="B7" s="28"/>
      <c r="C7" s="31" t="s">
        <v>36</v>
      </c>
      <c r="D7" s="21">
        <f t="shared" ref="D7:O7" si="1">D5+D6</f>
        <v>84040</v>
      </c>
      <c r="E7" s="35">
        <f t="shared" si="1"/>
        <v>59</v>
      </c>
      <c r="F7" s="21">
        <f t="shared" si="1"/>
        <v>84510</v>
      </c>
      <c r="G7" s="35">
        <f t="shared" si="1"/>
        <v>57.6</v>
      </c>
      <c r="H7" s="21">
        <f t="shared" si="1"/>
        <v>85400</v>
      </c>
      <c r="I7" s="35">
        <f t="shared" si="1"/>
        <v>56.9</v>
      </c>
      <c r="J7" s="21">
        <f t="shared" si="1"/>
        <v>85750</v>
      </c>
      <c r="K7" s="35">
        <f t="shared" si="1"/>
        <v>56.7</v>
      </c>
      <c r="L7" s="21">
        <f t="shared" si="1"/>
        <v>90890</v>
      </c>
      <c r="M7" s="35">
        <f t="shared" si="1"/>
        <v>56.8</v>
      </c>
      <c r="N7" s="21">
        <f t="shared" si="1"/>
        <v>92150</v>
      </c>
      <c r="O7" s="35">
        <f t="shared" si="1"/>
        <v>50.199999999999996</v>
      </c>
      <c r="P7" s="21">
        <f>P5+P6</f>
        <v>522740</v>
      </c>
      <c r="Q7" s="18">
        <f>P7/R12</f>
        <v>0.55966681655639061</v>
      </c>
      <c r="R7" s="25">
        <f>Q7+Q4+Q3</f>
        <v>0.61190338536648026</v>
      </c>
    </row>
    <row r="8" spans="2:18" hidden="1" x14ac:dyDescent="0.25">
      <c r="B8" s="28"/>
      <c r="C8" s="31" t="s">
        <v>8</v>
      </c>
      <c r="D8" s="32">
        <v>15660</v>
      </c>
      <c r="E8" s="33">
        <v>11</v>
      </c>
      <c r="F8" s="32">
        <v>13770</v>
      </c>
      <c r="G8" s="33">
        <v>9.4</v>
      </c>
      <c r="H8" s="32">
        <v>12200</v>
      </c>
      <c r="I8" s="33">
        <v>8.1</v>
      </c>
      <c r="J8" s="32">
        <v>10710</v>
      </c>
      <c r="K8" s="33">
        <v>7.1</v>
      </c>
      <c r="L8" s="32">
        <v>10120</v>
      </c>
      <c r="M8" s="33">
        <v>6.3</v>
      </c>
      <c r="N8" s="32">
        <v>9780</v>
      </c>
      <c r="O8" s="42">
        <v>5.3</v>
      </c>
      <c r="P8" s="21">
        <f t="shared" si="0"/>
        <v>72240</v>
      </c>
      <c r="Q8" s="18">
        <f>P8/R12</f>
        <v>7.7343097578210313E-2</v>
      </c>
    </row>
    <row r="9" spans="2:18" hidden="1" x14ac:dyDescent="0.25">
      <c r="B9" s="28"/>
      <c r="C9" s="31" t="s">
        <v>9</v>
      </c>
      <c r="D9" s="32">
        <v>6780</v>
      </c>
      <c r="E9" s="33">
        <v>4.8</v>
      </c>
      <c r="F9" s="32">
        <v>8870</v>
      </c>
      <c r="G9" s="33">
        <v>6</v>
      </c>
      <c r="H9" s="32">
        <v>10680</v>
      </c>
      <c r="I9" s="33">
        <v>7.1</v>
      </c>
      <c r="J9" s="32">
        <v>11480</v>
      </c>
      <c r="K9" s="33">
        <v>7.6</v>
      </c>
      <c r="L9" s="32">
        <v>13120</v>
      </c>
      <c r="M9" s="33">
        <v>8.1999999999999993</v>
      </c>
      <c r="N9" s="32">
        <v>14000</v>
      </c>
      <c r="O9" s="42">
        <v>7.6</v>
      </c>
      <c r="P9" s="21">
        <f t="shared" si="0"/>
        <v>64930</v>
      </c>
      <c r="Q9" s="18">
        <f>P9/R12</f>
        <v>6.9516712704224742E-2</v>
      </c>
    </row>
    <row r="10" spans="2:18" x14ac:dyDescent="0.25">
      <c r="B10" s="28"/>
      <c r="C10" s="31" t="s">
        <v>37</v>
      </c>
      <c r="D10" s="34">
        <f t="shared" ref="D10:O10" si="2">D8+D9</f>
        <v>22440</v>
      </c>
      <c r="E10" s="36">
        <f t="shared" si="2"/>
        <v>15.8</v>
      </c>
      <c r="F10" s="34">
        <f t="shared" si="2"/>
        <v>22640</v>
      </c>
      <c r="G10" s="36">
        <f t="shared" si="2"/>
        <v>15.4</v>
      </c>
      <c r="H10" s="34">
        <f t="shared" si="2"/>
        <v>22880</v>
      </c>
      <c r="I10" s="36">
        <f t="shared" si="2"/>
        <v>15.2</v>
      </c>
      <c r="J10" s="34">
        <f t="shared" si="2"/>
        <v>22190</v>
      </c>
      <c r="K10" s="36">
        <f t="shared" si="2"/>
        <v>14.7</v>
      </c>
      <c r="L10" s="34">
        <f t="shared" si="2"/>
        <v>23240</v>
      </c>
      <c r="M10" s="36">
        <f t="shared" si="2"/>
        <v>14.5</v>
      </c>
      <c r="N10" s="34">
        <f t="shared" si="2"/>
        <v>23780</v>
      </c>
      <c r="O10" s="36">
        <f t="shared" si="2"/>
        <v>12.899999999999999</v>
      </c>
      <c r="P10" s="34">
        <f>P8+P9</f>
        <v>137170</v>
      </c>
      <c r="Q10" s="18">
        <f>P10/R12</f>
        <v>0.14685981028243505</v>
      </c>
    </row>
    <row r="11" spans="2:18" x14ac:dyDescent="0.25">
      <c r="B11" s="28"/>
      <c r="C11" s="6" t="s">
        <v>10</v>
      </c>
      <c r="D11" s="7">
        <v>25850</v>
      </c>
      <c r="E11" s="8">
        <v>18.2</v>
      </c>
      <c r="F11" s="7">
        <v>30180</v>
      </c>
      <c r="G11" s="8">
        <v>20.5</v>
      </c>
      <c r="H11" s="7">
        <v>33080</v>
      </c>
      <c r="I11" s="8">
        <v>22.1</v>
      </c>
      <c r="J11" s="7">
        <v>36020</v>
      </c>
      <c r="K11" s="8">
        <v>23.8</v>
      </c>
      <c r="L11" s="7">
        <v>38840</v>
      </c>
      <c r="M11" s="8">
        <v>24.3</v>
      </c>
      <c r="N11" s="7">
        <v>61350</v>
      </c>
      <c r="O11" s="40">
        <v>33.4</v>
      </c>
      <c r="P11" s="12">
        <f t="shared" si="0"/>
        <v>225320</v>
      </c>
      <c r="Q11" s="18">
        <f>P11/R12</f>
        <v>0.24123680435108455</v>
      </c>
    </row>
    <row r="12" spans="2:18" s="24" customFormat="1" x14ac:dyDescent="0.25">
      <c r="B12" s="31"/>
      <c r="C12" s="31"/>
      <c r="D12" s="32"/>
      <c r="E12" s="37"/>
      <c r="F12" s="32"/>
      <c r="G12" s="37"/>
      <c r="H12" s="32"/>
      <c r="I12" s="37"/>
      <c r="J12" s="32"/>
      <c r="K12" s="37"/>
      <c r="L12" s="32"/>
      <c r="M12" s="37"/>
      <c r="N12" s="32"/>
      <c r="O12" s="38"/>
      <c r="P12" s="21"/>
      <c r="Q12" s="39"/>
      <c r="R12" s="24">
        <f>P3+P4+P5+P6+P8+P9+P11</f>
        <v>934020</v>
      </c>
    </row>
    <row r="13" spans="2:18" x14ac:dyDescent="0.25">
      <c r="B13" s="4" t="s">
        <v>25</v>
      </c>
      <c r="C13" s="4"/>
      <c r="D13" s="29">
        <v>2011</v>
      </c>
      <c r="E13" s="30"/>
      <c r="F13" s="29">
        <v>2012</v>
      </c>
      <c r="G13" s="30"/>
      <c r="H13" s="29">
        <v>2013</v>
      </c>
      <c r="I13" s="30"/>
      <c r="J13" s="29">
        <v>2014</v>
      </c>
      <c r="K13" s="30"/>
      <c r="L13" s="29">
        <v>2015</v>
      </c>
      <c r="M13" s="30"/>
      <c r="N13" s="26">
        <v>2016</v>
      </c>
      <c r="O13" s="26"/>
      <c r="P13" s="26" t="s">
        <v>34</v>
      </c>
      <c r="Q13" s="26"/>
    </row>
    <row r="14" spans="2:18" x14ac:dyDescent="0.25">
      <c r="B14" s="5"/>
      <c r="C14" s="5" t="s">
        <v>1</v>
      </c>
      <c r="D14" s="5" t="s">
        <v>13</v>
      </c>
      <c r="E14" s="5" t="s">
        <v>14</v>
      </c>
      <c r="F14" s="5" t="s">
        <v>13</v>
      </c>
      <c r="G14" s="5" t="s">
        <v>14</v>
      </c>
      <c r="H14" s="5" t="s">
        <v>13</v>
      </c>
      <c r="I14" s="5" t="s">
        <v>14</v>
      </c>
      <c r="J14" s="5" t="s">
        <v>13</v>
      </c>
      <c r="K14" s="5" t="s">
        <v>14</v>
      </c>
      <c r="L14" s="5" t="s">
        <v>13</v>
      </c>
      <c r="M14" s="5" t="s">
        <v>14</v>
      </c>
      <c r="N14" s="5" t="s">
        <v>13</v>
      </c>
      <c r="O14" s="13" t="s">
        <v>14</v>
      </c>
      <c r="P14" s="5" t="s">
        <v>13</v>
      </c>
      <c r="Q14" s="13" t="s">
        <v>14</v>
      </c>
    </row>
    <row r="15" spans="2:18" x14ac:dyDescent="0.25">
      <c r="B15" s="28" t="s">
        <v>27</v>
      </c>
      <c r="C15" s="6" t="s">
        <v>5</v>
      </c>
      <c r="D15" s="7">
        <v>310</v>
      </c>
      <c r="E15" s="8">
        <v>0.3</v>
      </c>
      <c r="F15" s="7">
        <v>290</v>
      </c>
      <c r="G15" s="8">
        <v>0.3</v>
      </c>
      <c r="H15" s="7">
        <v>240</v>
      </c>
      <c r="I15" s="8">
        <v>0.2</v>
      </c>
      <c r="J15" s="7">
        <v>190</v>
      </c>
      <c r="K15" s="8">
        <v>0.2</v>
      </c>
      <c r="L15" s="7">
        <v>150</v>
      </c>
      <c r="M15" s="8">
        <v>0.1</v>
      </c>
      <c r="N15" s="7">
        <v>170</v>
      </c>
      <c r="O15" s="40">
        <v>0.1</v>
      </c>
      <c r="P15" s="12">
        <f>D15+F15+H15+J15+L15+N15</f>
        <v>1350</v>
      </c>
      <c r="Q15" s="18">
        <f>P15/R24</f>
        <v>1.8796730761197979E-3</v>
      </c>
    </row>
    <row r="16" spans="2:18" x14ac:dyDescent="0.25">
      <c r="B16" s="28" t="s">
        <v>27</v>
      </c>
      <c r="C16" s="6" t="s">
        <v>35</v>
      </c>
      <c r="D16" s="7">
        <v>1560</v>
      </c>
      <c r="E16" s="8">
        <v>1.4</v>
      </c>
      <c r="F16" s="7">
        <v>1540</v>
      </c>
      <c r="G16" s="8">
        <v>1.3</v>
      </c>
      <c r="H16" s="7">
        <v>1400</v>
      </c>
      <c r="I16" s="8">
        <v>1.1000000000000001</v>
      </c>
      <c r="J16" s="7">
        <v>1110</v>
      </c>
      <c r="K16" s="8">
        <v>0.9</v>
      </c>
      <c r="L16" s="7">
        <v>920</v>
      </c>
      <c r="M16" s="8">
        <v>0.8</v>
      </c>
      <c r="N16" s="7">
        <v>760</v>
      </c>
      <c r="O16" s="40">
        <v>0.6</v>
      </c>
      <c r="P16" s="12">
        <f t="shared" ref="P16:P23" si="3">D16+F16+H16+J16+L16+N16</f>
        <v>7290</v>
      </c>
      <c r="Q16" s="18">
        <f>P16/R24</f>
        <v>1.0150234611046909E-2</v>
      </c>
    </row>
    <row r="17" spans="2:18" hidden="1" x14ac:dyDescent="0.25">
      <c r="B17" s="28" t="s">
        <v>27</v>
      </c>
      <c r="C17" s="6" t="s">
        <v>6</v>
      </c>
      <c r="D17" s="7">
        <v>14540</v>
      </c>
      <c r="E17" s="8">
        <v>13</v>
      </c>
      <c r="F17" s="7">
        <v>14420</v>
      </c>
      <c r="G17" s="8">
        <v>12.4</v>
      </c>
      <c r="H17" s="7">
        <v>13940</v>
      </c>
      <c r="I17" s="8">
        <v>11.2</v>
      </c>
      <c r="J17" s="7">
        <v>13500</v>
      </c>
      <c r="K17" s="8">
        <v>10.6</v>
      </c>
      <c r="L17" s="7">
        <v>13110</v>
      </c>
      <c r="M17" s="8">
        <v>11.1</v>
      </c>
      <c r="N17" s="7">
        <v>12720</v>
      </c>
      <c r="O17" s="40">
        <v>10.5</v>
      </c>
      <c r="P17" s="12">
        <f t="shared" si="3"/>
        <v>82230</v>
      </c>
      <c r="Q17" s="18">
        <f>P17/R24</f>
        <v>0.11449297559209702</v>
      </c>
    </row>
    <row r="18" spans="2:18" hidden="1" x14ac:dyDescent="0.25">
      <c r="B18" s="28" t="s">
        <v>27</v>
      </c>
      <c r="C18" s="6" t="s">
        <v>7</v>
      </c>
      <c r="D18" s="7">
        <v>240</v>
      </c>
      <c r="E18" s="8">
        <v>0.2</v>
      </c>
      <c r="F18" s="7">
        <v>510</v>
      </c>
      <c r="G18" s="8">
        <v>0.4</v>
      </c>
      <c r="H18" s="7">
        <v>700</v>
      </c>
      <c r="I18" s="8">
        <v>0.6</v>
      </c>
      <c r="J18" s="7">
        <v>970</v>
      </c>
      <c r="K18" s="8">
        <v>0.8</v>
      </c>
      <c r="L18" s="7">
        <v>1150</v>
      </c>
      <c r="M18" s="8">
        <v>1</v>
      </c>
      <c r="N18" s="7">
        <v>2440</v>
      </c>
      <c r="O18" s="40">
        <v>2</v>
      </c>
      <c r="P18" s="12">
        <f t="shared" si="3"/>
        <v>6010</v>
      </c>
      <c r="Q18" s="18">
        <f>P18/R24</f>
        <v>8.3680260647999889E-3</v>
      </c>
    </row>
    <row r="19" spans="2:18" x14ac:dyDescent="0.25">
      <c r="B19" s="28"/>
      <c r="C19" s="31" t="s">
        <v>36</v>
      </c>
      <c r="D19" s="21">
        <f t="shared" ref="D19" si="4">D17+D18</f>
        <v>14780</v>
      </c>
      <c r="E19" s="35">
        <f t="shared" ref="E19" si="5">E17+E18</f>
        <v>13.2</v>
      </c>
      <c r="F19" s="21">
        <f t="shared" ref="F19" si="6">F17+F18</f>
        <v>14930</v>
      </c>
      <c r="G19" s="35">
        <f t="shared" ref="G19" si="7">G17+G18</f>
        <v>12.8</v>
      </c>
      <c r="H19" s="21">
        <f t="shared" ref="H19" si="8">H17+H18</f>
        <v>14640</v>
      </c>
      <c r="I19" s="35">
        <f t="shared" ref="I19" si="9">I17+I18</f>
        <v>11.799999999999999</v>
      </c>
      <c r="J19" s="21">
        <f t="shared" ref="J19" si="10">J17+J18</f>
        <v>14470</v>
      </c>
      <c r="K19" s="35">
        <f t="shared" ref="K19" si="11">K17+K18</f>
        <v>11.4</v>
      </c>
      <c r="L19" s="21">
        <f t="shared" ref="L19" si="12">L17+L18</f>
        <v>14260</v>
      </c>
      <c r="M19" s="35">
        <f t="shared" ref="M19" si="13">M17+M18</f>
        <v>12.1</v>
      </c>
      <c r="N19" s="21">
        <f t="shared" ref="N19" si="14">N17+N18</f>
        <v>15160</v>
      </c>
      <c r="O19" s="35">
        <f t="shared" ref="O19" si="15">O17+O18</f>
        <v>12.5</v>
      </c>
      <c r="P19" s="21">
        <f>P17+P18</f>
        <v>88240</v>
      </c>
      <c r="Q19" s="18">
        <f>P19/R24</f>
        <v>0.12286100165689701</v>
      </c>
      <c r="R19" s="25">
        <f>Q19+Q16+Q15</f>
        <v>0.13489090934406373</v>
      </c>
    </row>
    <row r="20" spans="2:18" hidden="1" x14ac:dyDescent="0.25">
      <c r="B20" s="28" t="s">
        <v>27</v>
      </c>
      <c r="C20" s="31" t="s">
        <v>8</v>
      </c>
      <c r="D20" s="32">
        <v>4250</v>
      </c>
      <c r="E20" s="33">
        <v>3.8</v>
      </c>
      <c r="F20" s="32">
        <v>3560</v>
      </c>
      <c r="G20" s="33">
        <v>3.1</v>
      </c>
      <c r="H20" s="32">
        <v>3160</v>
      </c>
      <c r="I20" s="33">
        <v>2.5</v>
      </c>
      <c r="J20" s="32">
        <v>2940</v>
      </c>
      <c r="K20" s="33">
        <v>2.2999999999999998</v>
      </c>
      <c r="L20" s="32">
        <v>2660</v>
      </c>
      <c r="M20" s="33">
        <v>2.2999999999999998</v>
      </c>
      <c r="N20" s="32">
        <v>2420</v>
      </c>
      <c r="O20" s="42">
        <v>2</v>
      </c>
      <c r="P20" s="21">
        <f t="shared" si="3"/>
        <v>18990</v>
      </c>
      <c r="Q20" s="18">
        <f>P20/R24</f>
        <v>2.6440734604085157E-2</v>
      </c>
    </row>
    <row r="21" spans="2:18" hidden="1" x14ac:dyDescent="0.25">
      <c r="B21" s="28" t="s">
        <v>27</v>
      </c>
      <c r="C21" s="31" t="s">
        <v>9</v>
      </c>
      <c r="D21" s="32">
        <v>540</v>
      </c>
      <c r="E21" s="33">
        <v>0.5</v>
      </c>
      <c r="F21" s="32">
        <v>880</v>
      </c>
      <c r="G21" s="33">
        <v>0.8</v>
      </c>
      <c r="H21" s="32">
        <v>1060</v>
      </c>
      <c r="I21" s="33">
        <v>0.8</v>
      </c>
      <c r="J21" s="32">
        <v>1250</v>
      </c>
      <c r="K21" s="33">
        <v>1</v>
      </c>
      <c r="L21" s="32">
        <v>1370</v>
      </c>
      <c r="M21" s="33">
        <v>1.2</v>
      </c>
      <c r="N21" s="32">
        <v>2000</v>
      </c>
      <c r="O21" s="42">
        <v>1.7</v>
      </c>
      <c r="P21" s="21">
        <f t="shared" si="3"/>
        <v>7100</v>
      </c>
      <c r="Q21" s="18">
        <f>P21/R24</f>
        <v>9.8856880299633808E-3</v>
      </c>
    </row>
    <row r="22" spans="2:18" x14ac:dyDescent="0.25">
      <c r="B22" s="28"/>
      <c r="C22" s="31" t="s">
        <v>37</v>
      </c>
      <c r="D22" s="34">
        <f t="shared" ref="D22" si="16">D20+D21</f>
        <v>4790</v>
      </c>
      <c r="E22" s="36">
        <f t="shared" ref="E22" si="17">E20+E21</f>
        <v>4.3</v>
      </c>
      <c r="F22" s="34">
        <f t="shared" ref="F22" si="18">F20+F21</f>
        <v>4440</v>
      </c>
      <c r="G22" s="36">
        <f t="shared" ref="G22" si="19">G20+G21</f>
        <v>3.9000000000000004</v>
      </c>
      <c r="H22" s="34">
        <f t="shared" ref="H22" si="20">H20+H21</f>
        <v>4220</v>
      </c>
      <c r="I22" s="36">
        <f t="shared" ref="I22" si="21">I20+I21</f>
        <v>3.3</v>
      </c>
      <c r="J22" s="34">
        <f t="shared" ref="J22" si="22">J20+J21</f>
        <v>4190</v>
      </c>
      <c r="K22" s="36">
        <f t="shared" ref="K22" si="23">K20+K21</f>
        <v>3.3</v>
      </c>
      <c r="L22" s="34">
        <f t="shared" ref="L22" si="24">L20+L21</f>
        <v>4030</v>
      </c>
      <c r="M22" s="36">
        <f t="shared" ref="M22" si="25">M20+M21</f>
        <v>3.5</v>
      </c>
      <c r="N22" s="34">
        <f t="shared" ref="N22" si="26">N20+N21</f>
        <v>4420</v>
      </c>
      <c r="O22" s="36">
        <f t="shared" ref="O22" si="27">O20+O21</f>
        <v>3.7</v>
      </c>
      <c r="P22" s="34">
        <f>P20+P21</f>
        <v>26090</v>
      </c>
      <c r="Q22" s="18">
        <f>P22/R24</f>
        <v>3.632642263404854E-2</v>
      </c>
    </row>
    <row r="23" spans="2:18" x14ac:dyDescent="0.25">
      <c r="B23" s="28" t="s">
        <v>27</v>
      </c>
      <c r="C23" s="6" t="s">
        <v>10</v>
      </c>
      <c r="D23" s="7">
        <v>90450</v>
      </c>
      <c r="E23" s="8">
        <v>80.8</v>
      </c>
      <c r="F23" s="7">
        <v>95460</v>
      </c>
      <c r="G23" s="8">
        <v>81.8</v>
      </c>
      <c r="H23" s="7">
        <v>103680</v>
      </c>
      <c r="I23" s="8">
        <v>83.5</v>
      </c>
      <c r="J23" s="7">
        <v>106860</v>
      </c>
      <c r="K23" s="8">
        <v>84.3</v>
      </c>
      <c r="L23" s="7">
        <v>98630</v>
      </c>
      <c r="M23" s="8">
        <v>83.6</v>
      </c>
      <c r="N23" s="7">
        <v>100160</v>
      </c>
      <c r="O23" s="40">
        <v>83</v>
      </c>
      <c r="P23" s="12">
        <f t="shared" si="3"/>
        <v>595240</v>
      </c>
      <c r="Q23" s="18">
        <f>P23/R24</f>
        <v>0.82878266802188771</v>
      </c>
    </row>
    <row r="24" spans="2:18" x14ac:dyDescent="0.25">
      <c r="B24" s="6"/>
      <c r="C24" s="6"/>
      <c r="D24" s="7"/>
      <c r="E24" s="11"/>
      <c r="F24" s="7"/>
      <c r="G24" s="11"/>
      <c r="H24" s="7"/>
      <c r="I24" s="11"/>
      <c r="J24" s="7"/>
      <c r="K24" s="11"/>
      <c r="L24" s="7"/>
      <c r="M24" s="11"/>
      <c r="N24" s="7"/>
      <c r="O24" s="14"/>
      <c r="P24" s="21"/>
      <c r="Q24" s="15"/>
      <c r="R24">
        <f>P15+P16+P17+P18+P20+P21+P23</f>
        <v>718210</v>
      </c>
    </row>
    <row r="25" spans="2:18" x14ac:dyDescent="0.25">
      <c r="B25" s="4" t="s">
        <v>25</v>
      </c>
      <c r="C25" s="4"/>
      <c r="D25" s="29">
        <v>2011</v>
      </c>
      <c r="E25" s="30"/>
      <c r="F25" s="29">
        <v>2012</v>
      </c>
      <c r="G25" s="30"/>
      <c r="H25" s="29">
        <v>2013</v>
      </c>
      <c r="I25" s="30"/>
      <c r="J25" s="29">
        <v>2014</v>
      </c>
      <c r="K25" s="30"/>
      <c r="L25" s="29">
        <v>2015</v>
      </c>
      <c r="M25" s="30"/>
      <c r="N25" s="26">
        <v>2016</v>
      </c>
      <c r="O25" s="26"/>
      <c r="P25" s="26" t="s">
        <v>34</v>
      </c>
      <c r="Q25" s="26"/>
    </row>
    <row r="26" spans="2:18" x14ac:dyDescent="0.25">
      <c r="B26" s="5"/>
      <c r="C26" s="5" t="s">
        <v>1</v>
      </c>
      <c r="D26" s="5" t="s">
        <v>13</v>
      </c>
      <c r="E26" s="5" t="s">
        <v>14</v>
      </c>
      <c r="F26" s="5" t="s">
        <v>13</v>
      </c>
      <c r="G26" s="5" t="s">
        <v>14</v>
      </c>
      <c r="H26" s="5" t="s">
        <v>13</v>
      </c>
      <c r="I26" s="5" t="s">
        <v>14</v>
      </c>
      <c r="J26" s="5" t="s">
        <v>13</v>
      </c>
      <c r="K26" s="5" t="s">
        <v>14</v>
      </c>
      <c r="L26" s="5" t="s">
        <v>13</v>
      </c>
      <c r="M26" s="5" t="s">
        <v>14</v>
      </c>
      <c r="N26" s="5" t="s">
        <v>13</v>
      </c>
      <c r="O26" s="13" t="s">
        <v>14</v>
      </c>
      <c r="P26" s="5" t="s">
        <v>13</v>
      </c>
      <c r="Q26" s="13" t="s">
        <v>14</v>
      </c>
    </row>
    <row r="27" spans="2:18" x14ac:dyDescent="0.25">
      <c r="B27" s="28" t="s">
        <v>28</v>
      </c>
      <c r="C27" s="6" t="s">
        <v>5</v>
      </c>
      <c r="D27" s="7">
        <v>590</v>
      </c>
      <c r="E27" s="8">
        <v>2.7</v>
      </c>
      <c r="F27" s="7">
        <v>570</v>
      </c>
      <c r="G27" s="8">
        <v>2.5</v>
      </c>
      <c r="H27" s="7">
        <v>580</v>
      </c>
      <c r="I27" s="8">
        <v>2.5</v>
      </c>
      <c r="J27" s="7">
        <v>650</v>
      </c>
      <c r="K27" s="8">
        <v>2.9</v>
      </c>
      <c r="L27" s="7">
        <v>680</v>
      </c>
      <c r="M27" s="8">
        <v>2.9</v>
      </c>
      <c r="N27" s="7">
        <v>720</v>
      </c>
      <c r="O27" s="40">
        <v>2.9</v>
      </c>
      <c r="P27" s="12">
        <f>D27+F27+H27+J27+L27+N27</f>
        <v>3790</v>
      </c>
      <c r="Q27" s="18">
        <f>P27/R36</f>
        <v>2.7529599767560108E-2</v>
      </c>
    </row>
    <row r="28" spans="2:18" x14ac:dyDescent="0.25">
      <c r="B28" s="28" t="s">
        <v>28</v>
      </c>
      <c r="C28" s="6" t="s">
        <v>35</v>
      </c>
      <c r="D28" s="7">
        <v>4840</v>
      </c>
      <c r="E28" s="8">
        <v>21.8</v>
      </c>
      <c r="F28" s="7">
        <v>4560</v>
      </c>
      <c r="G28" s="8">
        <v>20.3</v>
      </c>
      <c r="H28" s="7">
        <v>4460</v>
      </c>
      <c r="I28" s="8">
        <v>19.5</v>
      </c>
      <c r="J28" s="7">
        <v>3890</v>
      </c>
      <c r="K28" s="8">
        <v>17.2</v>
      </c>
      <c r="L28" s="7">
        <v>3660</v>
      </c>
      <c r="M28" s="8">
        <v>15.8</v>
      </c>
      <c r="N28" s="7">
        <v>3190</v>
      </c>
      <c r="O28" s="40">
        <v>13.1</v>
      </c>
      <c r="P28" s="12">
        <f t="shared" ref="P28:P35" si="28">D28+F28+H28+J28+L28+N28</f>
        <v>24600</v>
      </c>
      <c r="Q28" s="18">
        <f>P28/R36</f>
        <v>0.1786881673567226</v>
      </c>
    </row>
    <row r="29" spans="2:18" hidden="1" x14ac:dyDescent="0.25">
      <c r="B29" s="28" t="s">
        <v>28</v>
      </c>
      <c r="C29" s="6" t="s">
        <v>6</v>
      </c>
      <c r="D29" s="7">
        <v>15720</v>
      </c>
      <c r="E29" s="8">
        <v>70.900000000000006</v>
      </c>
      <c r="F29" s="7">
        <v>16280</v>
      </c>
      <c r="G29" s="8">
        <v>72.3</v>
      </c>
      <c r="H29" s="7">
        <v>16870</v>
      </c>
      <c r="I29" s="8">
        <v>73.8</v>
      </c>
      <c r="J29" s="7">
        <v>17050</v>
      </c>
      <c r="K29" s="8">
        <v>75.599999999999994</v>
      </c>
      <c r="L29" s="7">
        <v>17830</v>
      </c>
      <c r="M29" s="8">
        <v>77.099999999999994</v>
      </c>
      <c r="N29" s="7">
        <v>18420</v>
      </c>
      <c r="O29" s="40">
        <v>75.5</v>
      </c>
      <c r="P29" s="12">
        <f t="shared" si="28"/>
        <v>102170</v>
      </c>
      <c r="Q29" s="18">
        <f>P29/R36</f>
        <v>0.74213699426164015</v>
      </c>
    </row>
    <row r="30" spans="2:18" hidden="1" x14ac:dyDescent="0.25">
      <c r="B30" s="28" t="s">
        <v>28</v>
      </c>
      <c r="C30" s="6" t="s">
        <v>7</v>
      </c>
      <c r="D30" s="7">
        <v>60</v>
      </c>
      <c r="E30" s="8">
        <v>0.3</v>
      </c>
      <c r="F30" s="7">
        <v>110</v>
      </c>
      <c r="G30" s="8">
        <v>0.5</v>
      </c>
      <c r="H30" s="7">
        <v>60</v>
      </c>
      <c r="I30" s="8">
        <v>0.2</v>
      </c>
      <c r="J30" s="7">
        <v>80</v>
      </c>
      <c r="K30" s="8">
        <v>0.3</v>
      </c>
      <c r="L30" s="7">
        <v>60</v>
      </c>
      <c r="M30" s="8">
        <v>0.3</v>
      </c>
      <c r="N30" s="7">
        <v>50</v>
      </c>
      <c r="O30" s="40">
        <v>0.2</v>
      </c>
      <c r="P30" s="12">
        <f t="shared" si="28"/>
        <v>420</v>
      </c>
      <c r="Q30" s="18">
        <f>P30/R36</f>
        <v>3.0507735890172149E-3</v>
      </c>
    </row>
    <row r="31" spans="2:18" x14ac:dyDescent="0.25">
      <c r="B31" s="28"/>
      <c r="C31" s="31" t="s">
        <v>36</v>
      </c>
      <c r="D31" s="21">
        <f t="shared" ref="D31:O31" si="29">D29+D30</f>
        <v>15780</v>
      </c>
      <c r="E31" s="35">
        <f t="shared" si="29"/>
        <v>71.2</v>
      </c>
      <c r="F31" s="21">
        <f t="shared" si="29"/>
        <v>16390</v>
      </c>
      <c r="G31" s="35">
        <f t="shared" si="29"/>
        <v>72.8</v>
      </c>
      <c r="H31" s="21">
        <f t="shared" si="29"/>
        <v>16930</v>
      </c>
      <c r="I31" s="35">
        <f t="shared" si="29"/>
        <v>74</v>
      </c>
      <c r="J31" s="21">
        <f t="shared" si="29"/>
        <v>17130</v>
      </c>
      <c r="K31" s="35">
        <f t="shared" si="29"/>
        <v>75.899999999999991</v>
      </c>
      <c r="L31" s="21">
        <f t="shared" si="29"/>
        <v>17890</v>
      </c>
      <c r="M31" s="35">
        <f t="shared" si="29"/>
        <v>77.399999999999991</v>
      </c>
      <c r="N31" s="21">
        <f t="shared" si="29"/>
        <v>18470</v>
      </c>
      <c r="O31" s="35">
        <f t="shared" si="29"/>
        <v>75.7</v>
      </c>
      <c r="P31" s="21">
        <f>P29+P30</f>
        <v>102590</v>
      </c>
      <c r="Q31" s="18">
        <f>P31/R36</f>
        <v>0.74518776785065732</v>
      </c>
      <c r="R31" s="25">
        <f>Q31+Q28+Q27</f>
        <v>0.95140553497494007</v>
      </c>
    </row>
    <row r="32" spans="2:18" hidden="1" x14ac:dyDescent="0.25">
      <c r="B32" s="28" t="s">
        <v>28</v>
      </c>
      <c r="C32" s="31" t="s">
        <v>8</v>
      </c>
      <c r="D32" s="32">
        <v>720</v>
      </c>
      <c r="E32" s="33">
        <v>3.3</v>
      </c>
      <c r="F32" s="32">
        <v>700</v>
      </c>
      <c r="G32" s="33">
        <v>3.1</v>
      </c>
      <c r="H32" s="32">
        <v>690</v>
      </c>
      <c r="I32" s="33">
        <v>3</v>
      </c>
      <c r="J32" s="32">
        <v>630</v>
      </c>
      <c r="K32" s="33">
        <v>2.8</v>
      </c>
      <c r="L32" s="32">
        <v>610</v>
      </c>
      <c r="M32" s="33">
        <v>2.6</v>
      </c>
      <c r="N32" s="32">
        <v>630</v>
      </c>
      <c r="O32" s="42">
        <v>2.6</v>
      </c>
      <c r="P32" s="21">
        <f t="shared" si="28"/>
        <v>3980</v>
      </c>
      <c r="Q32" s="18">
        <f>P32/R36</f>
        <v>2.8909711629258372E-2</v>
      </c>
    </row>
    <row r="33" spans="2:18" hidden="1" x14ac:dyDescent="0.25">
      <c r="B33" s="28" t="s">
        <v>28</v>
      </c>
      <c r="C33" s="31" t="s">
        <v>9</v>
      </c>
      <c r="D33" s="32">
        <v>50</v>
      </c>
      <c r="E33" s="33">
        <v>0.2</v>
      </c>
      <c r="F33" s="32">
        <v>70</v>
      </c>
      <c r="G33" s="33">
        <v>0.3</v>
      </c>
      <c r="H33" s="32">
        <v>60</v>
      </c>
      <c r="I33" s="33">
        <v>0.3</v>
      </c>
      <c r="J33" s="32">
        <v>80</v>
      </c>
      <c r="K33" s="33">
        <v>0.4</v>
      </c>
      <c r="L33" s="32">
        <v>80</v>
      </c>
      <c r="M33" s="33">
        <v>0.3</v>
      </c>
      <c r="N33" s="32">
        <v>90</v>
      </c>
      <c r="O33" s="42">
        <v>0.3</v>
      </c>
      <c r="P33" s="21">
        <f t="shared" si="28"/>
        <v>430</v>
      </c>
      <c r="Q33" s="18">
        <f>P33/R36</f>
        <v>3.1234110554223867E-3</v>
      </c>
    </row>
    <row r="34" spans="2:18" x14ac:dyDescent="0.25">
      <c r="B34" s="28"/>
      <c r="C34" s="31" t="s">
        <v>37</v>
      </c>
      <c r="D34" s="34">
        <f t="shared" ref="D34" si="30">D32+D33</f>
        <v>770</v>
      </c>
      <c r="E34" s="36">
        <f t="shared" ref="E34" si="31">E32+E33</f>
        <v>3.5</v>
      </c>
      <c r="F34" s="34">
        <f t="shared" ref="F34" si="32">F32+F33</f>
        <v>770</v>
      </c>
      <c r="G34" s="36">
        <f t="shared" ref="G34" si="33">G32+G33</f>
        <v>3.4</v>
      </c>
      <c r="H34" s="34">
        <f t="shared" ref="H34" si="34">H32+H33</f>
        <v>750</v>
      </c>
      <c r="I34" s="36">
        <f t="shared" ref="I34" si="35">I32+I33</f>
        <v>3.3</v>
      </c>
      <c r="J34" s="34">
        <f t="shared" ref="J34" si="36">J32+J33</f>
        <v>710</v>
      </c>
      <c r="K34" s="36">
        <f t="shared" ref="K34" si="37">K32+K33</f>
        <v>3.1999999999999997</v>
      </c>
      <c r="L34" s="34">
        <f t="shared" ref="L34" si="38">L32+L33</f>
        <v>690</v>
      </c>
      <c r="M34" s="36">
        <f t="shared" ref="M34" si="39">M32+M33</f>
        <v>2.9</v>
      </c>
      <c r="N34" s="34">
        <f t="shared" ref="N34" si="40">N32+N33</f>
        <v>720</v>
      </c>
      <c r="O34" s="36">
        <f t="shared" ref="O34" si="41">O32+O33</f>
        <v>2.9</v>
      </c>
      <c r="P34" s="34">
        <f>P32+P33</f>
        <v>4410</v>
      </c>
      <c r="Q34" s="18">
        <f>P34/R36</f>
        <v>3.2033122684680761E-2</v>
      </c>
    </row>
    <row r="35" spans="2:18" x14ac:dyDescent="0.25">
      <c r="B35" s="28" t="s">
        <v>28</v>
      </c>
      <c r="C35" s="6" t="s">
        <v>10</v>
      </c>
      <c r="D35" s="7">
        <v>200</v>
      </c>
      <c r="E35" s="8">
        <v>0.9</v>
      </c>
      <c r="F35" s="7">
        <v>230</v>
      </c>
      <c r="G35" s="8">
        <v>1</v>
      </c>
      <c r="H35" s="7">
        <v>150</v>
      </c>
      <c r="I35" s="8">
        <v>0.7</v>
      </c>
      <c r="J35" s="7">
        <v>180</v>
      </c>
      <c r="K35" s="8">
        <v>0.8</v>
      </c>
      <c r="L35" s="7">
        <v>220</v>
      </c>
      <c r="M35" s="8">
        <v>1</v>
      </c>
      <c r="N35" s="7">
        <v>1300</v>
      </c>
      <c r="O35" s="40">
        <v>5.3</v>
      </c>
      <c r="P35" s="12">
        <f t="shared" si="28"/>
        <v>2280</v>
      </c>
      <c r="Q35" s="18">
        <f>P35/R36</f>
        <v>1.6561342340379169E-2</v>
      </c>
    </row>
    <row r="36" spans="2:18" s="24" customFormat="1" x14ac:dyDescent="0.25">
      <c r="B36" s="31"/>
      <c r="C36" s="31"/>
      <c r="D36" s="32"/>
      <c r="E36" s="37"/>
      <c r="F36" s="32"/>
      <c r="G36" s="37"/>
      <c r="H36" s="32"/>
      <c r="I36" s="37"/>
      <c r="J36" s="32"/>
      <c r="K36" s="37"/>
      <c r="L36" s="32"/>
      <c r="M36" s="37"/>
      <c r="N36" s="32"/>
      <c r="O36" s="38"/>
      <c r="P36" s="21"/>
      <c r="Q36" s="39"/>
      <c r="R36" s="24">
        <f>P27+P28+P29+P30+P32+P33+P35</f>
        <v>137670</v>
      </c>
    </row>
    <row r="37" spans="2:18" x14ac:dyDescent="0.25">
      <c r="B37" s="4" t="s">
        <v>25</v>
      </c>
      <c r="C37" s="4"/>
      <c r="D37" s="29">
        <v>2011</v>
      </c>
      <c r="E37" s="30"/>
      <c r="F37" s="29">
        <v>2012</v>
      </c>
      <c r="G37" s="30"/>
      <c r="H37" s="29">
        <v>2013</v>
      </c>
      <c r="I37" s="30"/>
      <c r="J37" s="29">
        <v>2014</v>
      </c>
      <c r="K37" s="30"/>
      <c r="L37" s="29">
        <v>2015</v>
      </c>
      <c r="M37" s="30"/>
      <c r="N37" s="26">
        <v>2016</v>
      </c>
      <c r="O37" s="26"/>
      <c r="P37" s="26" t="s">
        <v>34</v>
      </c>
      <c r="Q37" s="26"/>
    </row>
    <row r="38" spans="2:18" x14ac:dyDescent="0.25">
      <c r="B38" s="5"/>
      <c r="C38" s="5" t="s">
        <v>1</v>
      </c>
      <c r="D38" s="5" t="s">
        <v>13</v>
      </c>
      <c r="E38" s="5" t="s">
        <v>14</v>
      </c>
      <c r="F38" s="5" t="s">
        <v>13</v>
      </c>
      <c r="G38" s="5" t="s">
        <v>14</v>
      </c>
      <c r="H38" s="5" t="s">
        <v>13</v>
      </c>
      <c r="I38" s="5" t="s">
        <v>14</v>
      </c>
      <c r="J38" s="5" t="s">
        <v>13</v>
      </c>
      <c r="K38" s="5" t="s">
        <v>14</v>
      </c>
      <c r="L38" s="5" t="s">
        <v>13</v>
      </c>
      <c r="M38" s="5" t="s">
        <v>14</v>
      </c>
      <c r="N38" s="5" t="s">
        <v>13</v>
      </c>
      <c r="O38" s="13" t="s">
        <v>14</v>
      </c>
      <c r="P38" s="5" t="s">
        <v>13</v>
      </c>
      <c r="Q38" s="13" t="s">
        <v>14</v>
      </c>
    </row>
    <row r="39" spans="2:18" x14ac:dyDescent="0.25">
      <c r="B39" s="28" t="s">
        <v>29</v>
      </c>
      <c r="C39" s="6" t="s">
        <v>5</v>
      </c>
      <c r="D39" s="7">
        <v>1850</v>
      </c>
      <c r="E39" s="8">
        <v>5.2</v>
      </c>
      <c r="F39" s="7">
        <v>1690</v>
      </c>
      <c r="G39" s="8">
        <v>4.5999999999999996</v>
      </c>
      <c r="H39" s="7">
        <v>1670</v>
      </c>
      <c r="I39" s="8">
        <v>4.5999999999999996</v>
      </c>
      <c r="J39" s="7">
        <v>1790</v>
      </c>
      <c r="K39" s="8">
        <v>5</v>
      </c>
      <c r="L39" s="7">
        <v>1810</v>
      </c>
      <c r="M39" s="8">
        <v>4.9000000000000004</v>
      </c>
      <c r="N39" s="7">
        <v>1960</v>
      </c>
      <c r="O39" s="40">
        <v>5</v>
      </c>
      <c r="P39" s="12">
        <f>D39+F39+H39+J39+L39+N39</f>
        <v>10770</v>
      </c>
      <c r="Q39" s="18">
        <f>P39/R48</f>
        <v>4.8805909276294919E-2</v>
      </c>
    </row>
    <row r="40" spans="2:18" x14ac:dyDescent="0.25">
      <c r="B40" s="28" t="s">
        <v>29</v>
      </c>
      <c r="C40" s="6" t="s">
        <v>35</v>
      </c>
      <c r="D40" s="7">
        <v>6710</v>
      </c>
      <c r="E40" s="8">
        <v>18.899999999999999</v>
      </c>
      <c r="F40" s="7">
        <v>7050</v>
      </c>
      <c r="G40" s="8">
        <v>19.399999999999999</v>
      </c>
      <c r="H40" s="7">
        <v>6440</v>
      </c>
      <c r="I40" s="8">
        <v>17.899999999999999</v>
      </c>
      <c r="J40" s="7">
        <v>6080</v>
      </c>
      <c r="K40" s="8">
        <v>16.899999999999999</v>
      </c>
      <c r="L40" s="7">
        <v>5970</v>
      </c>
      <c r="M40" s="8">
        <v>16</v>
      </c>
      <c r="N40" s="7">
        <v>5730</v>
      </c>
      <c r="O40" s="40">
        <v>14.5</v>
      </c>
      <c r="P40" s="12">
        <f t="shared" ref="P40:P47" si="42">D40+F40+H40+J40+L40+N40</f>
        <v>37980</v>
      </c>
      <c r="Q40" s="18">
        <f>P40/R48</f>
        <v>0.17211220374314587</v>
      </c>
    </row>
    <row r="41" spans="2:18" hidden="1" x14ac:dyDescent="0.25">
      <c r="B41" s="28" t="s">
        <v>29</v>
      </c>
      <c r="C41" s="6" t="s">
        <v>6</v>
      </c>
      <c r="D41" s="7">
        <v>24070</v>
      </c>
      <c r="E41" s="8">
        <v>67.7</v>
      </c>
      <c r="F41" s="7">
        <v>24820</v>
      </c>
      <c r="G41" s="8">
        <v>68.3</v>
      </c>
      <c r="H41" s="7">
        <v>24940</v>
      </c>
      <c r="I41" s="8">
        <v>69.2</v>
      </c>
      <c r="J41" s="7">
        <v>24870</v>
      </c>
      <c r="K41" s="8">
        <v>69.099999999999994</v>
      </c>
      <c r="L41" s="7">
        <v>25780</v>
      </c>
      <c r="M41" s="8">
        <v>69.3</v>
      </c>
      <c r="N41" s="7">
        <v>27010</v>
      </c>
      <c r="O41" s="40">
        <v>68.400000000000006</v>
      </c>
      <c r="P41" s="12">
        <f t="shared" si="42"/>
        <v>151490</v>
      </c>
      <c r="Q41" s="18">
        <f>P41/R48</f>
        <v>0.68650020392441202</v>
      </c>
    </row>
    <row r="42" spans="2:18" hidden="1" x14ac:dyDescent="0.25">
      <c r="B42" s="28" t="s">
        <v>29</v>
      </c>
      <c r="C42" s="6" t="s">
        <v>7</v>
      </c>
      <c r="D42" s="7">
        <v>100</v>
      </c>
      <c r="E42" s="8">
        <v>0.3</v>
      </c>
      <c r="F42" s="7">
        <v>120</v>
      </c>
      <c r="G42" s="8">
        <v>0.3</v>
      </c>
      <c r="H42" s="7">
        <v>80</v>
      </c>
      <c r="I42" s="8">
        <v>0.2</v>
      </c>
      <c r="J42" s="7">
        <v>70</v>
      </c>
      <c r="K42" s="8">
        <v>0.2</v>
      </c>
      <c r="L42" s="7">
        <v>60</v>
      </c>
      <c r="M42" s="8">
        <v>0.1</v>
      </c>
      <c r="N42" s="7">
        <v>70</v>
      </c>
      <c r="O42" s="40">
        <v>0.2</v>
      </c>
      <c r="P42" s="12">
        <f t="shared" si="42"/>
        <v>500</v>
      </c>
      <c r="Q42" s="18">
        <f>P42/R48</f>
        <v>2.2658268001993927E-3</v>
      </c>
    </row>
    <row r="43" spans="2:18" x14ac:dyDescent="0.25">
      <c r="B43" s="28"/>
      <c r="C43" s="31" t="s">
        <v>36</v>
      </c>
      <c r="D43" s="21">
        <f t="shared" ref="D43" si="43">D41+D42</f>
        <v>24170</v>
      </c>
      <c r="E43" s="35">
        <f t="shared" ref="E43" si="44">E41+E42</f>
        <v>68</v>
      </c>
      <c r="F43" s="21">
        <f t="shared" ref="F43" si="45">F41+F42</f>
        <v>24940</v>
      </c>
      <c r="G43" s="35">
        <f t="shared" ref="G43" si="46">G41+G42</f>
        <v>68.599999999999994</v>
      </c>
      <c r="H43" s="21">
        <f t="shared" ref="H43" si="47">H41+H42</f>
        <v>25020</v>
      </c>
      <c r="I43" s="35">
        <f t="shared" ref="I43" si="48">I41+I42</f>
        <v>69.400000000000006</v>
      </c>
      <c r="J43" s="21">
        <f t="shared" ref="J43" si="49">J41+J42</f>
        <v>24940</v>
      </c>
      <c r="K43" s="35">
        <f t="shared" ref="K43" si="50">K41+K42</f>
        <v>69.3</v>
      </c>
      <c r="L43" s="21">
        <f t="shared" ref="L43" si="51">L41+L42</f>
        <v>25840</v>
      </c>
      <c r="M43" s="35">
        <f t="shared" ref="M43" si="52">M41+M42</f>
        <v>69.399999999999991</v>
      </c>
      <c r="N43" s="21">
        <f t="shared" ref="N43" si="53">N41+N42</f>
        <v>27080</v>
      </c>
      <c r="O43" s="35">
        <f t="shared" ref="O43" si="54">O41+O42</f>
        <v>68.600000000000009</v>
      </c>
      <c r="P43" s="21">
        <f>P41+P42</f>
        <v>151990</v>
      </c>
      <c r="Q43" s="18">
        <f>P43/R48</f>
        <v>0.6887660307246114</v>
      </c>
      <c r="R43" s="25">
        <f>Q43+Q40+Q39</f>
        <v>0.90968414374405215</v>
      </c>
    </row>
    <row r="44" spans="2:18" hidden="1" x14ac:dyDescent="0.25">
      <c r="B44" s="28" t="s">
        <v>29</v>
      </c>
      <c r="C44" s="31" t="s">
        <v>8</v>
      </c>
      <c r="D44" s="32">
        <v>1570</v>
      </c>
      <c r="E44" s="33">
        <v>4.4000000000000004</v>
      </c>
      <c r="F44" s="32">
        <v>1510</v>
      </c>
      <c r="G44" s="33">
        <v>4.2</v>
      </c>
      <c r="H44" s="32">
        <v>1560</v>
      </c>
      <c r="I44" s="33">
        <v>4.3</v>
      </c>
      <c r="J44" s="32">
        <v>1610</v>
      </c>
      <c r="K44" s="33">
        <v>4.5</v>
      </c>
      <c r="L44" s="32">
        <v>1690</v>
      </c>
      <c r="M44" s="33">
        <v>4.5</v>
      </c>
      <c r="N44" s="32">
        <v>1790</v>
      </c>
      <c r="O44" s="42">
        <v>4.5</v>
      </c>
      <c r="P44" s="21">
        <f t="shared" si="42"/>
        <v>9730</v>
      </c>
      <c r="Q44" s="18">
        <f>P44/R48</f>
        <v>4.4092989531880185E-2</v>
      </c>
    </row>
    <row r="45" spans="2:18" hidden="1" x14ac:dyDescent="0.25">
      <c r="B45" s="28" t="s">
        <v>29</v>
      </c>
      <c r="C45" s="31" t="s">
        <v>9</v>
      </c>
      <c r="D45" s="32">
        <v>90</v>
      </c>
      <c r="E45" s="33">
        <v>0.3</v>
      </c>
      <c r="F45" s="32">
        <v>110</v>
      </c>
      <c r="G45" s="33">
        <v>0.3</v>
      </c>
      <c r="H45" s="32">
        <v>160</v>
      </c>
      <c r="I45" s="33">
        <v>0.4</v>
      </c>
      <c r="J45" s="32">
        <v>170</v>
      </c>
      <c r="K45" s="33">
        <v>0.5</v>
      </c>
      <c r="L45" s="32">
        <v>240</v>
      </c>
      <c r="M45" s="33">
        <v>0.6</v>
      </c>
      <c r="N45" s="32">
        <v>310</v>
      </c>
      <c r="O45" s="42">
        <v>0.8</v>
      </c>
      <c r="P45" s="21">
        <f t="shared" si="42"/>
        <v>1080</v>
      </c>
      <c r="Q45" s="18">
        <f>P45/R48</f>
        <v>4.8941858884306881E-3</v>
      </c>
    </row>
    <row r="46" spans="2:18" x14ac:dyDescent="0.25">
      <c r="B46" s="28"/>
      <c r="C46" s="31" t="s">
        <v>37</v>
      </c>
      <c r="D46" s="34">
        <f t="shared" ref="D46" si="55">D44+D45</f>
        <v>1660</v>
      </c>
      <c r="E46" s="36">
        <f t="shared" ref="E46" si="56">E44+E45</f>
        <v>4.7</v>
      </c>
      <c r="F46" s="34">
        <f t="shared" ref="F46" si="57">F44+F45</f>
        <v>1620</v>
      </c>
      <c r="G46" s="36">
        <f t="shared" ref="G46" si="58">G44+G45</f>
        <v>4.5</v>
      </c>
      <c r="H46" s="34">
        <f t="shared" ref="H46" si="59">H44+H45</f>
        <v>1720</v>
      </c>
      <c r="I46" s="36">
        <f t="shared" ref="I46" si="60">I44+I45</f>
        <v>4.7</v>
      </c>
      <c r="J46" s="34">
        <f t="shared" ref="J46" si="61">J44+J45</f>
        <v>1780</v>
      </c>
      <c r="K46" s="36">
        <f t="shared" ref="K46" si="62">K44+K45</f>
        <v>5</v>
      </c>
      <c r="L46" s="34">
        <f t="shared" ref="L46" si="63">L44+L45</f>
        <v>1930</v>
      </c>
      <c r="M46" s="36">
        <f t="shared" ref="M46" si="64">M44+M45</f>
        <v>5.0999999999999996</v>
      </c>
      <c r="N46" s="34">
        <f t="shared" ref="N46" si="65">N44+N45</f>
        <v>2100</v>
      </c>
      <c r="O46" s="36">
        <f t="shared" ref="O46" si="66">O44+O45</f>
        <v>5.3</v>
      </c>
      <c r="P46" s="34">
        <f>P44+P45</f>
        <v>10810</v>
      </c>
      <c r="Q46" s="18">
        <f>P46/R48</f>
        <v>4.898717542031087E-2</v>
      </c>
    </row>
    <row r="47" spans="2:18" x14ac:dyDescent="0.25">
      <c r="B47" s="28" t="s">
        <v>29</v>
      </c>
      <c r="C47" s="6" t="s">
        <v>10</v>
      </c>
      <c r="D47" s="7">
        <v>1150</v>
      </c>
      <c r="E47" s="8">
        <v>3.2</v>
      </c>
      <c r="F47" s="7">
        <v>1070</v>
      </c>
      <c r="G47" s="8">
        <v>2.9</v>
      </c>
      <c r="H47" s="7">
        <v>1180</v>
      </c>
      <c r="I47" s="8">
        <v>3.3</v>
      </c>
      <c r="J47" s="7">
        <v>1410</v>
      </c>
      <c r="K47" s="8">
        <v>3.9</v>
      </c>
      <c r="L47" s="7">
        <v>1670</v>
      </c>
      <c r="M47" s="8">
        <v>4.5</v>
      </c>
      <c r="N47" s="7">
        <v>2640</v>
      </c>
      <c r="O47" s="40">
        <v>6.7</v>
      </c>
      <c r="P47" s="12">
        <f t="shared" si="42"/>
        <v>9120</v>
      </c>
      <c r="Q47" s="18">
        <f>P47/R48</f>
        <v>4.1328680835636927E-2</v>
      </c>
    </row>
    <row r="48" spans="2:18" s="24" customFormat="1" x14ac:dyDescent="0.25">
      <c r="B48" s="31"/>
      <c r="C48" s="31"/>
      <c r="D48" s="32"/>
      <c r="E48" s="37"/>
      <c r="F48" s="32"/>
      <c r="G48" s="37"/>
      <c r="H48" s="32"/>
      <c r="I48" s="37"/>
      <c r="J48" s="32"/>
      <c r="K48" s="37"/>
      <c r="L48" s="32"/>
      <c r="M48" s="37"/>
      <c r="N48" s="32"/>
      <c r="O48" s="38"/>
      <c r="P48" s="21"/>
      <c r="Q48" s="41"/>
      <c r="R48" s="24">
        <f>P39+P40+P41+P42+P44+P45+P47</f>
        <v>220670</v>
      </c>
    </row>
    <row r="49" spans="2:18" x14ac:dyDescent="0.25">
      <c r="B49" s="4" t="s">
        <v>25</v>
      </c>
      <c r="C49" s="4"/>
      <c r="D49" s="29">
        <v>2011</v>
      </c>
      <c r="E49" s="30"/>
      <c r="F49" s="29">
        <v>2012</v>
      </c>
      <c r="G49" s="30"/>
      <c r="H49" s="29">
        <v>2013</v>
      </c>
      <c r="I49" s="30"/>
      <c r="J49" s="29">
        <v>2014</v>
      </c>
      <c r="K49" s="30"/>
      <c r="L49" s="29">
        <v>2015</v>
      </c>
      <c r="M49" s="30"/>
      <c r="N49" s="26">
        <v>2016</v>
      </c>
      <c r="O49" s="26"/>
      <c r="P49" s="26" t="s">
        <v>34</v>
      </c>
      <c r="Q49" s="26"/>
    </row>
    <row r="50" spans="2:18" x14ac:dyDescent="0.25">
      <c r="B50" s="5"/>
      <c r="C50" s="5" t="s">
        <v>1</v>
      </c>
      <c r="D50" s="5" t="s">
        <v>13</v>
      </c>
      <c r="E50" s="5" t="s">
        <v>14</v>
      </c>
      <c r="F50" s="5" t="s">
        <v>13</v>
      </c>
      <c r="G50" s="5" t="s">
        <v>14</v>
      </c>
      <c r="H50" s="5" t="s">
        <v>13</v>
      </c>
      <c r="I50" s="5" t="s">
        <v>14</v>
      </c>
      <c r="J50" s="5" t="s">
        <v>13</v>
      </c>
      <c r="K50" s="5" t="s">
        <v>14</v>
      </c>
      <c r="L50" s="5" t="s">
        <v>13</v>
      </c>
      <c r="M50" s="5" t="s">
        <v>14</v>
      </c>
      <c r="N50" s="5" t="s">
        <v>13</v>
      </c>
      <c r="O50" s="13" t="s">
        <v>14</v>
      </c>
      <c r="P50" s="5" t="s">
        <v>13</v>
      </c>
      <c r="Q50" s="13" t="s">
        <v>14</v>
      </c>
    </row>
    <row r="51" spans="2:18" x14ac:dyDescent="0.25">
      <c r="B51" s="28" t="s">
        <v>30</v>
      </c>
      <c r="C51" s="6" t="s">
        <v>5</v>
      </c>
      <c r="D51" s="7">
        <v>350</v>
      </c>
      <c r="E51" s="8">
        <v>0.6</v>
      </c>
      <c r="F51" s="7">
        <v>330</v>
      </c>
      <c r="G51" s="8">
        <v>0.5</v>
      </c>
      <c r="H51" s="7">
        <v>150</v>
      </c>
      <c r="I51" s="8">
        <v>0.2</v>
      </c>
      <c r="J51" s="7">
        <v>170</v>
      </c>
      <c r="K51" s="8">
        <v>0.3</v>
      </c>
      <c r="L51" s="7">
        <v>150</v>
      </c>
      <c r="M51" s="8">
        <v>0.2</v>
      </c>
      <c r="N51" s="7">
        <v>120</v>
      </c>
      <c r="O51" s="40">
        <v>0.2</v>
      </c>
      <c r="P51" s="12">
        <f>D51+F51+H51+J51+L51+N51</f>
        <v>1270</v>
      </c>
      <c r="Q51" s="18">
        <f>P51/R60</f>
        <v>3.3143692259512501E-3</v>
      </c>
    </row>
    <row r="52" spans="2:18" x14ac:dyDescent="0.25">
      <c r="B52" s="28" t="s">
        <v>30</v>
      </c>
      <c r="C52" s="6" t="s">
        <v>35</v>
      </c>
      <c r="D52" s="7">
        <v>4690</v>
      </c>
      <c r="E52" s="8">
        <v>7.9</v>
      </c>
      <c r="F52" s="7">
        <v>4460</v>
      </c>
      <c r="G52" s="8">
        <v>7.3</v>
      </c>
      <c r="H52" s="7">
        <v>3930</v>
      </c>
      <c r="I52" s="8">
        <v>6.3</v>
      </c>
      <c r="J52" s="7">
        <v>3070</v>
      </c>
      <c r="K52" s="8">
        <v>4.9000000000000004</v>
      </c>
      <c r="L52" s="7">
        <v>2610</v>
      </c>
      <c r="M52" s="8">
        <v>4</v>
      </c>
      <c r="N52" s="7">
        <v>2230</v>
      </c>
      <c r="O52" s="40">
        <v>3.1</v>
      </c>
      <c r="P52" s="12">
        <f t="shared" ref="P52:P59" si="67">D52+F52+H52+J52+L52+N52</f>
        <v>20990</v>
      </c>
      <c r="Q52" s="18">
        <f>P52/R60</f>
        <v>5.4778433112375388E-2</v>
      </c>
    </row>
    <row r="53" spans="2:18" hidden="1" x14ac:dyDescent="0.25">
      <c r="B53" s="28" t="s">
        <v>30</v>
      </c>
      <c r="C53" s="6" t="s">
        <v>6</v>
      </c>
      <c r="D53" s="7">
        <v>34950</v>
      </c>
      <c r="E53" s="8">
        <v>58.7</v>
      </c>
      <c r="F53" s="7">
        <v>35650</v>
      </c>
      <c r="G53" s="8">
        <v>58.2</v>
      </c>
      <c r="H53" s="7">
        <v>35640</v>
      </c>
      <c r="I53" s="8">
        <v>57.3</v>
      </c>
      <c r="J53" s="7">
        <v>34990</v>
      </c>
      <c r="K53" s="8">
        <v>55.6</v>
      </c>
      <c r="L53" s="7">
        <v>36400</v>
      </c>
      <c r="M53" s="8">
        <v>55.4</v>
      </c>
      <c r="N53" s="7">
        <v>36040</v>
      </c>
      <c r="O53" s="40">
        <v>50.4</v>
      </c>
      <c r="P53" s="12">
        <f t="shared" si="67"/>
        <v>213670</v>
      </c>
      <c r="Q53" s="18">
        <f>P53/R60</f>
        <v>0.55762304921968786</v>
      </c>
    </row>
    <row r="54" spans="2:18" hidden="1" x14ac:dyDescent="0.25">
      <c r="B54" s="28" t="s">
        <v>30</v>
      </c>
      <c r="C54" s="6" t="s">
        <v>7</v>
      </c>
      <c r="D54" s="7">
        <v>210</v>
      </c>
      <c r="E54" s="8">
        <v>0.3</v>
      </c>
      <c r="F54" s="7">
        <v>280</v>
      </c>
      <c r="G54" s="8">
        <v>0.5</v>
      </c>
      <c r="H54" s="7">
        <v>330</v>
      </c>
      <c r="I54" s="8">
        <v>0.5</v>
      </c>
      <c r="J54" s="7">
        <v>410</v>
      </c>
      <c r="K54" s="8">
        <v>0.7</v>
      </c>
      <c r="L54" s="7">
        <v>420</v>
      </c>
      <c r="M54" s="8">
        <v>0.6</v>
      </c>
      <c r="N54" s="7">
        <v>490</v>
      </c>
      <c r="O54" s="40">
        <v>0.7</v>
      </c>
      <c r="P54" s="12">
        <f t="shared" si="67"/>
        <v>2140</v>
      </c>
      <c r="Q54" s="18">
        <f>P54/R60</f>
        <v>5.5848426327052558E-3</v>
      </c>
    </row>
    <row r="55" spans="2:18" x14ac:dyDescent="0.25">
      <c r="B55" s="28"/>
      <c r="C55" s="31" t="s">
        <v>36</v>
      </c>
      <c r="D55" s="21">
        <f t="shared" ref="D55" si="68">D53+D54</f>
        <v>35160</v>
      </c>
      <c r="E55" s="35">
        <f t="shared" ref="E55" si="69">E53+E54</f>
        <v>59</v>
      </c>
      <c r="F55" s="21">
        <f t="shared" ref="F55" si="70">F53+F54</f>
        <v>35930</v>
      </c>
      <c r="G55" s="35">
        <f t="shared" ref="G55" si="71">G53+G54</f>
        <v>58.7</v>
      </c>
      <c r="H55" s="21">
        <f t="shared" ref="H55" si="72">H53+H54</f>
        <v>35970</v>
      </c>
      <c r="I55" s="35">
        <f t="shared" ref="I55" si="73">I53+I54</f>
        <v>57.8</v>
      </c>
      <c r="J55" s="21">
        <f t="shared" ref="J55" si="74">J53+J54</f>
        <v>35400</v>
      </c>
      <c r="K55" s="35">
        <f t="shared" ref="K55" si="75">K53+K54</f>
        <v>56.300000000000004</v>
      </c>
      <c r="L55" s="21">
        <f t="shared" ref="L55" si="76">L53+L54</f>
        <v>36820</v>
      </c>
      <c r="M55" s="35">
        <f t="shared" ref="M55" si="77">M53+M54</f>
        <v>56</v>
      </c>
      <c r="N55" s="21">
        <f t="shared" ref="N55" si="78">N53+N54</f>
        <v>36530</v>
      </c>
      <c r="O55" s="35">
        <f t="shared" ref="O55" si="79">O53+O54</f>
        <v>51.1</v>
      </c>
      <c r="P55" s="21">
        <f>P53+P54</f>
        <v>215810</v>
      </c>
      <c r="Q55" s="18">
        <f>P55/R60</f>
        <v>0.56320789185239317</v>
      </c>
      <c r="R55" s="25">
        <f>Q55+Q52+Q51</f>
        <v>0.62130069419071987</v>
      </c>
    </row>
    <row r="56" spans="2:18" hidden="1" x14ac:dyDescent="0.25">
      <c r="B56" s="28" t="s">
        <v>30</v>
      </c>
      <c r="C56" s="31" t="s">
        <v>8</v>
      </c>
      <c r="D56" s="32">
        <v>5830</v>
      </c>
      <c r="E56" s="33">
        <v>9.8000000000000007</v>
      </c>
      <c r="F56" s="32">
        <v>5100</v>
      </c>
      <c r="G56" s="33">
        <v>8.3000000000000007</v>
      </c>
      <c r="H56" s="32">
        <v>4800</v>
      </c>
      <c r="I56" s="33">
        <v>7.7</v>
      </c>
      <c r="J56" s="32">
        <v>4200</v>
      </c>
      <c r="K56" s="33">
        <v>6.7</v>
      </c>
      <c r="L56" s="32">
        <v>4180</v>
      </c>
      <c r="M56" s="33">
        <v>6.4</v>
      </c>
      <c r="N56" s="32">
        <v>3720</v>
      </c>
      <c r="O56" s="42">
        <v>5.2</v>
      </c>
      <c r="P56" s="21">
        <f t="shared" si="67"/>
        <v>27830</v>
      </c>
      <c r="Q56" s="18">
        <f>P56/R60</f>
        <v>7.2629051620648255E-2</v>
      </c>
    </row>
    <row r="57" spans="2:18" hidden="1" x14ac:dyDescent="0.25">
      <c r="B57" s="28" t="s">
        <v>30</v>
      </c>
      <c r="C57" s="31" t="s">
        <v>9</v>
      </c>
      <c r="D57" s="32">
        <v>1240</v>
      </c>
      <c r="E57" s="33">
        <v>2.1</v>
      </c>
      <c r="F57" s="32">
        <v>1980</v>
      </c>
      <c r="G57" s="33">
        <v>3.2</v>
      </c>
      <c r="H57" s="32">
        <v>2540</v>
      </c>
      <c r="I57" s="33">
        <v>4.0999999999999996</v>
      </c>
      <c r="J57" s="32">
        <v>3060</v>
      </c>
      <c r="K57" s="33">
        <v>4.9000000000000004</v>
      </c>
      <c r="L57" s="32">
        <v>3800</v>
      </c>
      <c r="M57" s="33">
        <v>5.8</v>
      </c>
      <c r="N57" s="32">
        <v>4480</v>
      </c>
      <c r="O57" s="42">
        <v>6.3</v>
      </c>
      <c r="P57" s="21">
        <f t="shared" si="67"/>
        <v>17100</v>
      </c>
      <c r="Q57" s="18">
        <f>P57/R60</f>
        <v>4.4626546270682188E-2</v>
      </c>
    </row>
    <row r="58" spans="2:18" x14ac:dyDescent="0.25">
      <c r="B58" s="28"/>
      <c r="C58" s="31" t="s">
        <v>37</v>
      </c>
      <c r="D58" s="34">
        <f t="shared" ref="D58" si="80">D56+D57</f>
        <v>7070</v>
      </c>
      <c r="E58" s="36">
        <f t="shared" ref="E58" si="81">E56+E57</f>
        <v>11.9</v>
      </c>
      <c r="F58" s="34">
        <f t="shared" ref="F58" si="82">F56+F57</f>
        <v>7080</v>
      </c>
      <c r="G58" s="36">
        <f t="shared" ref="G58" si="83">G56+G57</f>
        <v>11.5</v>
      </c>
      <c r="H58" s="34">
        <f t="shared" ref="H58" si="84">H56+H57</f>
        <v>7340</v>
      </c>
      <c r="I58" s="36">
        <f t="shared" ref="I58" si="85">I56+I57</f>
        <v>11.8</v>
      </c>
      <c r="J58" s="34">
        <f t="shared" ref="J58" si="86">J56+J57</f>
        <v>7260</v>
      </c>
      <c r="K58" s="36">
        <f t="shared" ref="K58" si="87">K56+K57</f>
        <v>11.600000000000001</v>
      </c>
      <c r="L58" s="34">
        <f t="shared" ref="L58" si="88">L56+L57</f>
        <v>7980</v>
      </c>
      <c r="M58" s="36">
        <f t="shared" ref="M58" si="89">M56+M57</f>
        <v>12.2</v>
      </c>
      <c r="N58" s="34">
        <f t="shared" ref="N58" si="90">N56+N57</f>
        <v>8200</v>
      </c>
      <c r="O58" s="36">
        <f t="shared" ref="O58" si="91">O56+O57</f>
        <v>11.5</v>
      </c>
      <c r="P58" s="34">
        <f>P56+P57</f>
        <v>44930</v>
      </c>
      <c r="Q58" s="18">
        <f>P58/R60</f>
        <v>0.11725559789133044</v>
      </c>
    </row>
    <row r="59" spans="2:18" x14ac:dyDescent="0.25">
      <c r="B59" s="28" t="s">
        <v>30</v>
      </c>
      <c r="C59" s="6" t="s">
        <v>10</v>
      </c>
      <c r="D59" s="7">
        <v>12300</v>
      </c>
      <c r="E59" s="8">
        <v>20.6</v>
      </c>
      <c r="F59" s="7">
        <v>13450</v>
      </c>
      <c r="G59" s="8">
        <v>22</v>
      </c>
      <c r="H59" s="7">
        <v>14770</v>
      </c>
      <c r="I59" s="8">
        <v>23.8</v>
      </c>
      <c r="J59" s="7">
        <v>17090</v>
      </c>
      <c r="K59" s="8">
        <v>27.1</v>
      </c>
      <c r="L59" s="7">
        <v>18160</v>
      </c>
      <c r="M59" s="8">
        <v>27.6</v>
      </c>
      <c r="N59" s="7">
        <v>24410</v>
      </c>
      <c r="O59" s="40">
        <v>34.1</v>
      </c>
      <c r="P59" s="12">
        <f t="shared" si="67"/>
        <v>100180</v>
      </c>
      <c r="Q59" s="18">
        <f>P59/R60</f>
        <v>0.2614437079179498</v>
      </c>
    </row>
    <row r="60" spans="2:18" hidden="1" x14ac:dyDescent="0.25">
      <c r="P60" s="16"/>
      <c r="Q60" s="15"/>
      <c r="R60">
        <f>P51+P52+P53+P54+P56+P57+P59</f>
        <v>383180</v>
      </c>
    </row>
    <row r="64" spans="2:18" x14ac:dyDescent="0.25">
      <c r="C64" s="44" t="s">
        <v>45</v>
      </c>
      <c r="D64" s="44"/>
      <c r="E64" s="44"/>
      <c r="F64" s="44"/>
      <c r="G64" s="44"/>
      <c r="H64" s="44"/>
      <c r="I64" s="44"/>
      <c r="J64" s="44"/>
    </row>
    <row r="65" spans="3:10" x14ac:dyDescent="0.25">
      <c r="C65" s="44" t="s">
        <v>41</v>
      </c>
      <c r="D65" s="44"/>
      <c r="E65" s="44"/>
      <c r="F65" s="44"/>
      <c r="G65" s="44"/>
      <c r="H65" s="44"/>
      <c r="I65" s="44"/>
      <c r="J65" s="44"/>
    </row>
    <row r="66" spans="3:10" x14ac:dyDescent="0.25">
      <c r="C66" s="45" t="s">
        <v>38</v>
      </c>
      <c r="D66" s="45"/>
      <c r="E66" s="45"/>
      <c r="F66" s="45"/>
      <c r="G66" s="45"/>
      <c r="H66" s="45"/>
      <c r="I66" s="45"/>
      <c r="J66" s="45"/>
    </row>
    <row r="67" spans="3:10" x14ac:dyDescent="0.25">
      <c r="C67" s="46" t="s">
        <v>39</v>
      </c>
      <c r="D67" s="46"/>
      <c r="E67" s="46"/>
      <c r="F67" s="46"/>
      <c r="G67" s="46"/>
      <c r="H67" s="46"/>
      <c r="I67" s="46"/>
      <c r="J67" s="46"/>
    </row>
    <row r="68" spans="3:10" x14ac:dyDescent="0.25">
      <c r="C68" s="46" t="s">
        <v>42</v>
      </c>
      <c r="D68" s="46"/>
      <c r="E68" s="46"/>
      <c r="F68" s="46"/>
      <c r="G68" s="46"/>
      <c r="H68" s="46"/>
      <c r="I68" s="46"/>
      <c r="J68" s="46"/>
    </row>
    <row r="69" spans="3:10" x14ac:dyDescent="0.25">
      <c r="C69" s="46" t="s">
        <v>40</v>
      </c>
      <c r="D69" s="46"/>
      <c r="E69" s="46"/>
      <c r="F69" s="46"/>
      <c r="G69" s="46"/>
      <c r="H69" s="46"/>
      <c r="I69" s="46"/>
      <c r="J69" s="46"/>
    </row>
    <row r="70" spans="3:10" x14ac:dyDescent="0.25">
      <c r="C70" s="46"/>
      <c r="D70" s="46"/>
      <c r="E70" s="46"/>
      <c r="F70" s="46"/>
      <c r="G70" s="46"/>
      <c r="H70" s="46"/>
      <c r="I70" s="46"/>
      <c r="J70" s="46"/>
    </row>
    <row r="71" spans="3:10" x14ac:dyDescent="0.25">
      <c r="C71" s="46"/>
      <c r="D71" s="46"/>
      <c r="E71" s="46"/>
      <c r="F71" s="46"/>
      <c r="G71" s="46"/>
      <c r="H71" s="46"/>
      <c r="I71" s="46"/>
      <c r="J71" s="46"/>
    </row>
    <row r="72" spans="3:10" x14ac:dyDescent="0.25">
      <c r="C72" s="46" t="s">
        <v>43</v>
      </c>
      <c r="D72" s="46"/>
      <c r="E72" s="46"/>
      <c r="F72" s="46"/>
      <c r="G72" s="46"/>
      <c r="H72" s="46"/>
      <c r="I72" s="46"/>
      <c r="J72" s="46"/>
    </row>
    <row r="73" spans="3:10" x14ac:dyDescent="0.25">
      <c r="C73" s="44" t="s">
        <v>46</v>
      </c>
      <c r="D73" s="44"/>
      <c r="E73" s="44"/>
      <c r="F73" s="44"/>
      <c r="G73" s="44"/>
      <c r="H73" s="44"/>
      <c r="I73" s="44"/>
      <c r="J73" s="44"/>
    </row>
    <row r="74" spans="3:10" x14ac:dyDescent="0.25">
      <c r="C74" s="44"/>
      <c r="D74" s="44"/>
      <c r="E74" s="44"/>
      <c r="F74" s="44"/>
      <c r="G74" s="44"/>
      <c r="H74" s="44"/>
      <c r="I74" s="44"/>
      <c r="J74" s="44"/>
    </row>
    <row r="75" spans="3:10" x14ac:dyDescent="0.25">
      <c r="C75" s="44"/>
      <c r="D75" s="44"/>
      <c r="E75" s="44"/>
      <c r="F75" s="44"/>
      <c r="G75" s="44"/>
      <c r="H75" s="44"/>
      <c r="I75" s="44"/>
      <c r="J75" s="44"/>
    </row>
    <row r="76" spans="3:10" x14ac:dyDescent="0.25">
      <c r="C76" s="44" t="s">
        <v>44</v>
      </c>
      <c r="D76" s="44"/>
      <c r="E76" s="44"/>
      <c r="F76" s="44"/>
      <c r="G76" s="44"/>
      <c r="H76" s="44"/>
      <c r="I76" s="44"/>
      <c r="J76" s="44"/>
    </row>
    <row r="78" spans="3:10" x14ac:dyDescent="0.25">
      <c r="C78" t="s">
        <v>47</v>
      </c>
    </row>
  </sheetData>
  <mergeCells count="53">
    <mergeCell ref="C64:J64"/>
    <mergeCell ref="C65:J65"/>
    <mergeCell ref="C66:J66"/>
    <mergeCell ref="C67:J67"/>
    <mergeCell ref="C68:J68"/>
    <mergeCell ref="C69:J69"/>
    <mergeCell ref="C70:J70"/>
    <mergeCell ref="C71:J71"/>
    <mergeCell ref="C72:J72"/>
    <mergeCell ref="C73:J73"/>
    <mergeCell ref="C74:J74"/>
    <mergeCell ref="C75:J75"/>
    <mergeCell ref="C76:J76"/>
    <mergeCell ref="B51:B59"/>
    <mergeCell ref="B3:B11"/>
    <mergeCell ref="B15:B23"/>
    <mergeCell ref="B27:B35"/>
    <mergeCell ref="B39:B47"/>
    <mergeCell ref="D1:E1"/>
    <mergeCell ref="F1:G1"/>
    <mergeCell ref="H1:I1"/>
    <mergeCell ref="J1:K1"/>
    <mergeCell ref="L1:M1"/>
    <mergeCell ref="D13:E13"/>
    <mergeCell ref="F13:G13"/>
    <mergeCell ref="H13:I13"/>
    <mergeCell ref="J13:K13"/>
    <mergeCell ref="L13:M13"/>
    <mergeCell ref="D25:E25"/>
    <mergeCell ref="F25:G25"/>
    <mergeCell ref="H25:I25"/>
    <mergeCell ref="J25:K25"/>
    <mergeCell ref="L25:M25"/>
    <mergeCell ref="D37:E37"/>
    <mergeCell ref="F37:G37"/>
    <mergeCell ref="H37:I37"/>
    <mergeCell ref="J37:K37"/>
    <mergeCell ref="L37:M37"/>
    <mergeCell ref="D49:E49"/>
    <mergeCell ref="F49:G49"/>
    <mergeCell ref="H49:I49"/>
    <mergeCell ref="J49:K49"/>
    <mergeCell ref="L49:M49"/>
    <mergeCell ref="N49:O49"/>
    <mergeCell ref="P1:Q1"/>
    <mergeCell ref="P13:Q13"/>
    <mergeCell ref="P25:Q25"/>
    <mergeCell ref="P37:Q37"/>
    <mergeCell ref="P49:Q49"/>
    <mergeCell ref="N1:O1"/>
    <mergeCell ref="N13:O13"/>
    <mergeCell ref="N25:O25"/>
    <mergeCell ref="N37:O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5"/>
  <sheetViews>
    <sheetView topLeftCell="B1" zoomScale="70" zoomScaleNormal="70" workbookViewId="0">
      <selection activeCell="C45" sqref="C45"/>
    </sheetView>
  </sheetViews>
  <sheetFormatPr defaultColWidth="14" defaultRowHeight="15" x14ac:dyDescent="0.25"/>
  <cols>
    <col min="2" max="2" width="12.28515625" customWidth="1"/>
    <col min="3" max="3" width="34.28515625" customWidth="1"/>
    <col min="4" max="15" width="14" customWidth="1"/>
    <col min="18" max="18" width="0" hidden="1" customWidth="1"/>
  </cols>
  <sheetData>
    <row r="2" spans="2:18" x14ac:dyDescent="0.25">
      <c r="B2" s="4"/>
      <c r="C2" s="4"/>
      <c r="D2" s="29">
        <v>2011</v>
      </c>
      <c r="E2" s="30"/>
      <c r="F2" s="29">
        <v>2012</v>
      </c>
      <c r="G2" s="30"/>
      <c r="H2" s="29">
        <v>2013</v>
      </c>
      <c r="I2" s="30"/>
      <c r="J2" s="29">
        <v>2014</v>
      </c>
      <c r="K2" s="30"/>
      <c r="L2" s="29">
        <v>2015</v>
      </c>
      <c r="M2" s="30"/>
      <c r="N2" s="26">
        <v>2016</v>
      </c>
      <c r="O2" s="26"/>
      <c r="P2" s="26" t="s">
        <v>34</v>
      </c>
      <c r="Q2" s="26"/>
    </row>
    <row r="3" spans="2:18" x14ac:dyDescent="0.25">
      <c r="B3" s="5" t="s">
        <v>33</v>
      </c>
      <c r="C3" s="5" t="s">
        <v>1</v>
      </c>
      <c r="D3" s="5" t="s">
        <v>13</v>
      </c>
      <c r="E3" s="5" t="s">
        <v>14</v>
      </c>
      <c r="F3" s="5" t="s">
        <v>13</v>
      </c>
      <c r="G3" s="5" t="s">
        <v>14</v>
      </c>
      <c r="H3" s="5" t="s">
        <v>13</v>
      </c>
      <c r="I3" s="5" t="s">
        <v>14</v>
      </c>
      <c r="J3" s="5" t="s">
        <v>13</v>
      </c>
      <c r="K3" s="5" t="s">
        <v>14</v>
      </c>
      <c r="L3" s="5" t="s">
        <v>13</v>
      </c>
      <c r="M3" s="5" t="s">
        <v>14</v>
      </c>
      <c r="N3" s="5" t="s">
        <v>13</v>
      </c>
      <c r="O3" s="5" t="s">
        <v>14</v>
      </c>
      <c r="P3" s="5" t="s">
        <v>13</v>
      </c>
      <c r="Q3" s="5" t="s">
        <v>14</v>
      </c>
    </row>
    <row r="4" spans="2:18" x14ac:dyDescent="0.25">
      <c r="B4" s="28" t="s">
        <v>32</v>
      </c>
      <c r="C4" s="6" t="s">
        <v>5</v>
      </c>
      <c r="D4" s="7">
        <v>77</v>
      </c>
      <c r="E4" s="11">
        <v>0.2931769722814499</v>
      </c>
      <c r="F4" s="7">
        <v>99</v>
      </c>
      <c r="G4" s="11">
        <v>0.34124987073868535</v>
      </c>
      <c r="H4" s="7">
        <v>68</v>
      </c>
      <c r="I4" s="11">
        <v>0.21097046413502107</v>
      </c>
      <c r="J4" s="7">
        <v>76</v>
      </c>
      <c r="K4" s="11">
        <v>0.22254106761149017</v>
      </c>
      <c r="L4" s="7">
        <v>87</v>
      </c>
      <c r="M4" s="11">
        <v>0.24437515800117973</v>
      </c>
      <c r="N4" s="7">
        <v>68</v>
      </c>
      <c r="O4" s="11">
        <v>0.17552916881775943</v>
      </c>
      <c r="P4" s="12">
        <f>D4+F4+H4+J4+L4+N4</f>
        <v>475</v>
      </c>
      <c r="Q4" s="17">
        <f>P4/R13</f>
        <v>2.4234817524579205E-3</v>
      </c>
    </row>
    <row r="5" spans="2:18" x14ac:dyDescent="0.25">
      <c r="B5" s="28" t="s">
        <v>32</v>
      </c>
      <c r="C5" s="6" t="s">
        <v>35</v>
      </c>
      <c r="D5" s="7">
        <v>772</v>
      </c>
      <c r="E5" s="11">
        <v>2.9393847091075234</v>
      </c>
      <c r="F5" s="7">
        <v>771</v>
      </c>
      <c r="G5" s="11">
        <v>2.6576126296921858</v>
      </c>
      <c r="H5" s="7">
        <v>757</v>
      </c>
      <c r="I5" s="11">
        <v>2.3485976669148672</v>
      </c>
      <c r="J5" s="7">
        <v>649</v>
      </c>
      <c r="K5" s="11">
        <v>1.9003835905244355</v>
      </c>
      <c r="L5" s="7">
        <v>715</v>
      </c>
      <c r="M5" s="11">
        <v>2.0083705513890058</v>
      </c>
      <c r="N5" s="7">
        <v>650</v>
      </c>
      <c r="O5" s="11">
        <v>1.6778523489932886</v>
      </c>
      <c r="P5" s="12">
        <f t="shared" ref="P5:P12" si="0">D5+F5+H5+J5+L5+N5</f>
        <v>4314</v>
      </c>
      <c r="Q5" s="17">
        <f>P5/R13</f>
        <v>2.2010316379165201E-2</v>
      </c>
    </row>
    <row r="6" spans="2:18" hidden="1" x14ac:dyDescent="0.25">
      <c r="B6" s="28" t="s">
        <v>32</v>
      </c>
      <c r="C6" s="6" t="s">
        <v>6</v>
      </c>
      <c r="D6" s="7">
        <v>7679</v>
      </c>
      <c r="E6" s="11">
        <v>29.237739872068229</v>
      </c>
      <c r="F6" s="7">
        <v>8199</v>
      </c>
      <c r="G6" s="11">
        <v>28.261693840267483</v>
      </c>
      <c r="H6" s="7">
        <v>8442</v>
      </c>
      <c r="I6" s="11">
        <v>26.191362620997765</v>
      </c>
      <c r="J6" s="7">
        <v>8814</v>
      </c>
      <c r="K6" s="11">
        <v>25.808907499048345</v>
      </c>
      <c r="L6" s="7">
        <v>9854</v>
      </c>
      <c r="M6" s="11">
        <v>27.678997780961208</v>
      </c>
      <c r="N6" s="7">
        <v>9580</v>
      </c>
      <c r="O6" s="11">
        <v>24.728962312854929</v>
      </c>
      <c r="P6" s="12">
        <f t="shared" si="0"/>
        <v>52568</v>
      </c>
      <c r="Q6" s="17">
        <f>P6/R13</f>
        <v>0.26820545002780627</v>
      </c>
    </row>
    <row r="7" spans="2:18" hidden="1" x14ac:dyDescent="0.25">
      <c r="B7" s="28" t="s">
        <v>32</v>
      </c>
      <c r="C7" s="6" t="s">
        <v>7</v>
      </c>
      <c r="D7" s="7">
        <v>119</v>
      </c>
      <c r="E7" s="11">
        <v>0.453091684434968</v>
      </c>
      <c r="F7" s="7">
        <v>150</v>
      </c>
      <c r="G7" s="11">
        <v>0.51704525869497775</v>
      </c>
      <c r="H7" s="7">
        <v>197</v>
      </c>
      <c r="I7" s="11">
        <v>0.6111938446264582</v>
      </c>
      <c r="J7" s="7">
        <v>214</v>
      </c>
      <c r="K7" s="11">
        <v>0.6266287956428801</v>
      </c>
      <c r="L7" s="7">
        <v>233</v>
      </c>
      <c r="M7" s="11">
        <v>0.65447599786522848</v>
      </c>
      <c r="N7" s="7">
        <v>356</v>
      </c>
      <c r="O7" s="11">
        <v>0.91894682498709335</v>
      </c>
      <c r="P7" s="12">
        <f t="shared" si="0"/>
        <v>1269</v>
      </c>
      <c r="Q7" s="17">
        <f>P7/R13</f>
        <v>6.4745228291981085E-3</v>
      </c>
    </row>
    <row r="8" spans="2:18" x14ac:dyDescent="0.25">
      <c r="B8" s="28"/>
      <c r="C8" s="31" t="s">
        <v>36</v>
      </c>
      <c r="D8" s="21">
        <f t="shared" ref="D8:O8" si="1">D6+D7</f>
        <v>7798</v>
      </c>
      <c r="E8" s="35">
        <f t="shared" si="1"/>
        <v>29.690831556503198</v>
      </c>
      <c r="F8" s="21">
        <f t="shared" si="1"/>
        <v>8349</v>
      </c>
      <c r="G8" s="35">
        <f t="shared" si="1"/>
        <v>28.778739098962461</v>
      </c>
      <c r="H8" s="21">
        <f t="shared" si="1"/>
        <v>8639</v>
      </c>
      <c r="I8" s="35">
        <f t="shared" si="1"/>
        <v>26.802556465624225</v>
      </c>
      <c r="J8" s="21">
        <f t="shared" si="1"/>
        <v>9028</v>
      </c>
      <c r="K8" s="35">
        <f t="shared" si="1"/>
        <v>26.435536294691225</v>
      </c>
      <c r="L8" s="21">
        <f t="shared" si="1"/>
        <v>10087</v>
      </c>
      <c r="M8" s="35">
        <f t="shared" si="1"/>
        <v>28.333473778826438</v>
      </c>
      <c r="N8" s="21">
        <f t="shared" si="1"/>
        <v>9936</v>
      </c>
      <c r="O8" s="35">
        <f t="shared" si="1"/>
        <v>25.647909137842021</v>
      </c>
      <c r="P8" s="21">
        <f>P6+P7</f>
        <v>53837</v>
      </c>
      <c r="Q8" s="18">
        <f>P8/R13</f>
        <v>0.27467997285700435</v>
      </c>
      <c r="R8" s="25">
        <f>Q8+Q5+Q4</f>
        <v>0.29911377098862751</v>
      </c>
    </row>
    <row r="9" spans="2:18" hidden="1" x14ac:dyDescent="0.25">
      <c r="B9" s="28" t="s">
        <v>32</v>
      </c>
      <c r="C9" s="31" t="s">
        <v>8</v>
      </c>
      <c r="D9" s="32">
        <v>2265</v>
      </c>
      <c r="E9" s="33">
        <v>8.6239719768504415</v>
      </c>
      <c r="F9" s="32">
        <v>1971</v>
      </c>
      <c r="G9" s="33">
        <v>6.7939746992520078</v>
      </c>
      <c r="H9" s="32">
        <v>1827</v>
      </c>
      <c r="I9" s="33">
        <v>5.6682799702159343</v>
      </c>
      <c r="J9" s="32">
        <v>1670</v>
      </c>
      <c r="K9" s="33">
        <v>4.8900471435682702</v>
      </c>
      <c r="L9" s="32">
        <v>1540</v>
      </c>
      <c r="M9" s="33">
        <v>4.3257211876070905</v>
      </c>
      <c r="N9" s="32">
        <v>1528</v>
      </c>
      <c r="O9" s="33">
        <v>3.9442436757872996</v>
      </c>
      <c r="P9" s="21">
        <f t="shared" si="0"/>
        <v>10801</v>
      </c>
      <c r="Q9" s="18">
        <f>P9/R13</f>
        <v>5.5107424017469479E-2</v>
      </c>
    </row>
    <row r="10" spans="2:18" hidden="1" x14ac:dyDescent="0.25">
      <c r="B10" s="28" t="s">
        <v>32</v>
      </c>
      <c r="C10" s="31" t="s">
        <v>9</v>
      </c>
      <c r="D10" s="32">
        <v>699</v>
      </c>
      <c r="E10" s="33">
        <v>2.6614377094121231</v>
      </c>
      <c r="F10" s="32">
        <v>933</v>
      </c>
      <c r="G10" s="33">
        <v>3.2160215090827613</v>
      </c>
      <c r="H10" s="32">
        <v>1157</v>
      </c>
      <c r="I10" s="33">
        <v>3.5896003971208734</v>
      </c>
      <c r="J10" s="32">
        <v>1331</v>
      </c>
      <c r="K10" s="33">
        <v>3.897396855143334</v>
      </c>
      <c r="L10" s="32">
        <v>1676</v>
      </c>
      <c r="M10" s="33">
        <v>4.7077329288503131</v>
      </c>
      <c r="N10" s="32">
        <v>1752</v>
      </c>
      <c r="O10" s="33">
        <v>4.5224574083634481</v>
      </c>
      <c r="P10" s="21">
        <f t="shared" si="0"/>
        <v>7548</v>
      </c>
      <c r="Q10" s="18">
        <f>P10/R13</f>
        <v>3.8510400563268182E-2</v>
      </c>
    </row>
    <row r="11" spans="2:18" x14ac:dyDescent="0.25">
      <c r="B11" s="28"/>
      <c r="C11" s="31" t="s">
        <v>37</v>
      </c>
      <c r="D11" s="34">
        <f t="shared" ref="D11:O11" si="2">D9+D10</f>
        <v>2964</v>
      </c>
      <c r="E11" s="36">
        <f t="shared" si="2"/>
        <v>11.285409686262565</v>
      </c>
      <c r="F11" s="34">
        <f t="shared" si="2"/>
        <v>2904</v>
      </c>
      <c r="G11" s="36">
        <f t="shared" si="2"/>
        <v>10.009996208334769</v>
      </c>
      <c r="H11" s="34">
        <f t="shared" si="2"/>
        <v>2984</v>
      </c>
      <c r="I11" s="36">
        <f t="shared" si="2"/>
        <v>9.2578803673368082</v>
      </c>
      <c r="J11" s="34">
        <f t="shared" si="2"/>
        <v>3001</v>
      </c>
      <c r="K11" s="36">
        <f t="shared" si="2"/>
        <v>8.7874439987116038</v>
      </c>
      <c r="L11" s="34">
        <f t="shared" si="2"/>
        <v>3216</v>
      </c>
      <c r="M11" s="36">
        <f t="shared" si="2"/>
        <v>9.0334541164574027</v>
      </c>
      <c r="N11" s="34">
        <f t="shared" si="2"/>
        <v>3280</v>
      </c>
      <c r="O11" s="36">
        <f t="shared" si="2"/>
        <v>8.4667010841507473</v>
      </c>
      <c r="P11" s="34">
        <f>P9+P10</f>
        <v>18349</v>
      </c>
      <c r="Q11" s="18">
        <f>P11/R13</f>
        <v>9.3617824580737655E-2</v>
      </c>
    </row>
    <row r="12" spans="2:18" x14ac:dyDescent="0.25">
      <c r="B12" s="28" t="s">
        <v>32</v>
      </c>
      <c r="C12" s="6" t="s">
        <v>10</v>
      </c>
      <c r="D12" s="7">
        <v>14653</v>
      </c>
      <c r="E12" s="11">
        <v>55.791197075845268</v>
      </c>
      <c r="F12" s="7">
        <v>16888</v>
      </c>
      <c r="G12" s="11">
        <v>58.212402192271895</v>
      </c>
      <c r="H12" s="7">
        <v>19784</v>
      </c>
      <c r="I12" s="11">
        <v>61.379995035989076</v>
      </c>
      <c r="J12" s="7">
        <v>21397</v>
      </c>
      <c r="K12" s="11">
        <v>62.654095048461244</v>
      </c>
      <c r="L12" s="7">
        <v>21496</v>
      </c>
      <c r="M12" s="11">
        <v>60.38032639532598</v>
      </c>
      <c r="N12" s="7">
        <v>24806</v>
      </c>
      <c r="O12" s="11">
        <v>64.032008260196179</v>
      </c>
      <c r="P12" s="12">
        <f t="shared" si="0"/>
        <v>119024</v>
      </c>
      <c r="Q12" s="17">
        <f>P12/R13</f>
        <v>0.6072684044306349</v>
      </c>
    </row>
    <row r="13" spans="2:18" hidden="1" x14ac:dyDescent="0.25">
      <c r="B13" s="6"/>
      <c r="C13" s="6"/>
      <c r="D13" s="7"/>
      <c r="E13" s="11"/>
      <c r="F13" s="7"/>
      <c r="G13" s="11"/>
      <c r="H13" s="7"/>
      <c r="I13" s="11"/>
      <c r="J13" s="7"/>
      <c r="K13" s="11"/>
      <c r="L13" s="7"/>
      <c r="M13" s="11"/>
      <c r="N13" s="7"/>
      <c r="O13" s="11"/>
      <c r="P13" s="16"/>
      <c r="Q13" s="12"/>
      <c r="R13">
        <f>P4+P5+P6+P7+P9+P10+P12</f>
        <v>195999</v>
      </c>
    </row>
    <row r="14" spans="2:18" x14ac:dyDescent="0.25">
      <c r="B14" s="4"/>
      <c r="C14" s="4"/>
      <c r="D14" s="29">
        <v>2011</v>
      </c>
      <c r="E14" s="30"/>
      <c r="F14" s="29">
        <v>2012</v>
      </c>
      <c r="G14" s="30"/>
      <c r="H14" s="29">
        <v>2013</v>
      </c>
      <c r="I14" s="30"/>
      <c r="J14" s="29">
        <v>2014</v>
      </c>
      <c r="K14" s="30"/>
      <c r="L14" s="29">
        <v>2015</v>
      </c>
      <c r="M14" s="30"/>
      <c r="N14" s="26">
        <v>2016</v>
      </c>
      <c r="O14" s="26"/>
      <c r="P14" s="26" t="s">
        <v>34</v>
      </c>
      <c r="Q14" s="26"/>
    </row>
    <row r="15" spans="2:18" x14ac:dyDescent="0.25">
      <c r="B15" s="5" t="s">
        <v>33</v>
      </c>
      <c r="C15" s="5" t="s">
        <v>1</v>
      </c>
      <c r="D15" s="5" t="s">
        <v>13</v>
      </c>
      <c r="E15" s="5" t="s">
        <v>14</v>
      </c>
      <c r="F15" s="5" t="s">
        <v>13</v>
      </c>
      <c r="G15" s="5" t="s">
        <v>14</v>
      </c>
      <c r="H15" s="5" t="s">
        <v>13</v>
      </c>
      <c r="I15" s="5" t="s">
        <v>14</v>
      </c>
      <c r="J15" s="5" t="s">
        <v>13</v>
      </c>
      <c r="K15" s="5" t="s">
        <v>14</v>
      </c>
      <c r="L15" s="5" t="s">
        <v>13</v>
      </c>
      <c r="M15" s="5" t="s">
        <v>14</v>
      </c>
      <c r="N15" s="5" t="s">
        <v>13</v>
      </c>
      <c r="O15" s="5" t="s">
        <v>14</v>
      </c>
      <c r="P15" s="5" t="s">
        <v>13</v>
      </c>
      <c r="Q15" s="5" t="s">
        <v>14</v>
      </c>
    </row>
    <row r="16" spans="2:18" x14ac:dyDescent="0.25">
      <c r="B16" s="28" t="s">
        <v>31</v>
      </c>
      <c r="C16" s="6" t="s">
        <v>5</v>
      </c>
      <c r="D16" s="7">
        <v>2816</v>
      </c>
      <c r="E16" s="11">
        <v>0.84042391268664074</v>
      </c>
      <c r="F16" s="7">
        <v>2649</v>
      </c>
      <c r="G16" s="11">
        <v>0.76910123451055079</v>
      </c>
      <c r="H16" s="7">
        <v>2431</v>
      </c>
      <c r="I16" s="11">
        <v>0.6892250116949945</v>
      </c>
      <c r="J16" s="7">
        <v>2480</v>
      </c>
      <c r="K16" s="11">
        <v>0.69856400029294619</v>
      </c>
      <c r="L16" s="7">
        <v>2373</v>
      </c>
      <c r="M16" s="11">
        <v>0.66352566163826243</v>
      </c>
      <c r="N16" s="7">
        <v>2545</v>
      </c>
      <c r="O16" s="11">
        <v>0.6561645954725932</v>
      </c>
      <c r="P16" s="12">
        <f>D16+F16+H16+J16+L16+N16</f>
        <v>15294</v>
      </c>
      <c r="Q16" s="17">
        <f>P16/R25</f>
        <v>7.1711208357773939E-3</v>
      </c>
    </row>
    <row r="17" spans="2:18" x14ac:dyDescent="0.25">
      <c r="B17" s="28" t="s">
        <v>31</v>
      </c>
      <c r="C17" s="6" t="s">
        <v>35</v>
      </c>
      <c r="D17" s="7">
        <v>24059</v>
      </c>
      <c r="E17" s="11">
        <v>7.1803121148181424</v>
      </c>
      <c r="F17" s="7">
        <v>23147</v>
      </c>
      <c r="G17" s="11">
        <v>6.7204176199379839</v>
      </c>
      <c r="H17" s="7">
        <v>21284</v>
      </c>
      <c r="I17" s="11">
        <v>6.0343336688261067</v>
      </c>
      <c r="J17" s="7">
        <v>18375</v>
      </c>
      <c r="K17" s="11">
        <v>5.1758522199124544</v>
      </c>
      <c r="L17" s="7">
        <v>16812</v>
      </c>
      <c r="M17" s="11">
        <v>4.7008821843499655</v>
      </c>
      <c r="N17" s="7">
        <v>15092</v>
      </c>
      <c r="O17" s="11">
        <v>3.891094724900737</v>
      </c>
      <c r="P17" s="12">
        <f t="shared" ref="P17:P24" si="3">D17+F17+H17+J17+L17+N17</f>
        <v>118769</v>
      </c>
      <c r="Q17" s="17">
        <f>P17/R25</f>
        <v>5.5688953219853884E-2</v>
      </c>
    </row>
    <row r="18" spans="2:18" hidden="1" x14ac:dyDescent="0.25">
      <c r="B18" s="28" t="s">
        <v>31</v>
      </c>
      <c r="C18" s="6" t="s">
        <v>6</v>
      </c>
      <c r="D18" s="7">
        <v>161611</v>
      </c>
      <c r="E18" s="11">
        <v>48.232155168040016</v>
      </c>
      <c r="F18" s="7">
        <v>163104</v>
      </c>
      <c r="G18" s="11">
        <v>47.355035014574888</v>
      </c>
      <c r="H18" s="7">
        <v>163749</v>
      </c>
      <c r="I18" s="11">
        <v>46.425300880314133</v>
      </c>
      <c r="J18" s="7">
        <v>162794</v>
      </c>
      <c r="K18" s="11">
        <v>45.855656396649145</v>
      </c>
      <c r="L18" s="7">
        <v>169480</v>
      </c>
      <c r="M18" s="11">
        <v>47.389097823199634</v>
      </c>
      <c r="N18" s="7">
        <v>171563</v>
      </c>
      <c r="O18" s="11">
        <v>44.233228484504714</v>
      </c>
      <c r="P18" s="12">
        <f t="shared" si="3"/>
        <v>992301</v>
      </c>
      <c r="Q18" s="17">
        <f>P18/R25</f>
        <v>0.46527464211211872</v>
      </c>
    </row>
    <row r="19" spans="2:18" hidden="1" x14ac:dyDescent="0.25">
      <c r="B19" s="28" t="s">
        <v>31</v>
      </c>
      <c r="C19" s="6" t="s">
        <v>7</v>
      </c>
      <c r="D19" s="7">
        <v>1653</v>
      </c>
      <c r="E19" s="11">
        <v>0.49333122431499182</v>
      </c>
      <c r="F19" s="7">
        <v>2274</v>
      </c>
      <c r="G19" s="11">
        <v>0.66022506880973664</v>
      </c>
      <c r="H19" s="7">
        <v>2501</v>
      </c>
      <c r="I19" s="11">
        <v>0.70907106303956458</v>
      </c>
      <c r="J19" s="7">
        <v>2926</v>
      </c>
      <c r="K19" s="11">
        <v>0.82419284873272614</v>
      </c>
      <c r="L19" s="7">
        <v>3082</v>
      </c>
      <c r="M19" s="11">
        <v>0.86177247752596919</v>
      </c>
      <c r="N19" s="7">
        <v>4248</v>
      </c>
      <c r="O19" s="11">
        <v>1.0952405507141751</v>
      </c>
      <c r="P19" s="12">
        <f t="shared" si="3"/>
        <v>16684</v>
      </c>
      <c r="Q19" s="17">
        <f>P19/R25</f>
        <v>7.8228704082718738E-3</v>
      </c>
    </row>
    <row r="20" spans="2:18" x14ac:dyDescent="0.25">
      <c r="B20" s="28"/>
      <c r="C20" s="31" t="s">
        <v>36</v>
      </c>
      <c r="D20" s="21">
        <f t="shared" ref="D20" si="4">D18+D19</f>
        <v>163264</v>
      </c>
      <c r="E20" s="35">
        <f t="shared" ref="E20" si="5">E18+E19</f>
        <v>48.725486392355009</v>
      </c>
      <c r="F20" s="21">
        <f t="shared" ref="F20" si="6">F18+F19</f>
        <v>165378</v>
      </c>
      <c r="G20" s="35">
        <f t="shared" ref="G20" si="7">G18+G19</f>
        <v>48.015260083384625</v>
      </c>
      <c r="H20" s="21">
        <f t="shared" ref="H20" si="8">H18+H19</f>
        <v>166250</v>
      </c>
      <c r="I20" s="35">
        <f t="shared" ref="I20" si="9">I18+I19</f>
        <v>47.134371943353699</v>
      </c>
      <c r="J20" s="21">
        <f t="shared" ref="J20" si="10">J18+J19</f>
        <v>165720</v>
      </c>
      <c r="K20" s="35">
        <f t="shared" ref="K20" si="11">K18+K19</f>
        <v>46.679849245381874</v>
      </c>
      <c r="L20" s="21">
        <f t="shared" ref="L20" si="12">L18+L19</f>
        <v>172562</v>
      </c>
      <c r="M20" s="35">
        <f t="shared" ref="M20" si="13">M18+M19</f>
        <v>48.250870300725602</v>
      </c>
      <c r="N20" s="21">
        <f t="shared" ref="N20" si="14">N18+N19</f>
        <v>175811</v>
      </c>
      <c r="O20" s="35">
        <f t="shared" ref="O20" si="15">O18+O19</f>
        <v>45.328469035218887</v>
      </c>
      <c r="P20" s="21">
        <f>P18+P19</f>
        <v>1008985</v>
      </c>
      <c r="Q20" s="18">
        <f>P20/R25</f>
        <v>0.47309751252039062</v>
      </c>
      <c r="R20" s="25">
        <f>Q20+Q17+Q16</f>
        <v>0.53595758657602188</v>
      </c>
    </row>
    <row r="21" spans="2:18" hidden="1" x14ac:dyDescent="0.25">
      <c r="B21" s="28" t="s">
        <v>31</v>
      </c>
      <c r="C21" s="31" t="s">
        <v>8</v>
      </c>
      <c r="D21" s="32">
        <v>25239</v>
      </c>
      <c r="E21" s="33">
        <v>7.5324783850490489</v>
      </c>
      <c r="F21" s="32">
        <v>22225</v>
      </c>
      <c r="G21" s="33">
        <v>6.4527274205349165</v>
      </c>
      <c r="H21" s="32">
        <v>20160</v>
      </c>
      <c r="I21" s="33">
        <v>5.7156627872361536</v>
      </c>
      <c r="J21" s="32">
        <v>17988</v>
      </c>
      <c r="K21" s="33">
        <v>5.0668424343828695</v>
      </c>
      <c r="L21" s="32">
        <v>17300</v>
      </c>
      <c r="M21" s="33">
        <v>4.8373341535364265</v>
      </c>
      <c r="N21" s="32">
        <v>16422</v>
      </c>
      <c r="O21" s="33">
        <v>4.2340019594699116</v>
      </c>
      <c r="P21" s="21">
        <f t="shared" si="3"/>
        <v>119334</v>
      </c>
      <c r="Q21" s="18">
        <f>P21/R25</f>
        <v>5.5953873010112433E-2</v>
      </c>
    </row>
    <row r="22" spans="2:18" hidden="1" x14ac:dyDescent="0.25">
      <c r="B22" s="28" t="s">
        <v>31</v>
      </c>
      <c r="C22" s="31" t="s">
        <v>9</v>
      </c>
      <c r="D22" s="32">
        <v>7946</v>
      </c>
      <c r="E22" s="33">
        <v>2.3714518502159256</v>
      </c>
      <c r="F22" s="32">
        <v>10889</v>
      </c>
      <c r="G22" s="33">
        <v>3.1614735155097726</v>
      </c>
      <c r="H22" s="32">
        <v>13215</v>
      </c>
      <c r="I22" s="33">
        <v>3.7466509788356035</v>
      </c>
      <c r="J22" s="32">
        <v>14579</v>
      </c>
      <c r="K22" s="33">
        <v>4.1065986130124443</v>
      </c>
      <c r="L22" s="32">
        <v>16752</v>
      </c>
      <c r="M22" s="33">
        <v>4.6841053028926138</v>
      </c>
      <c r="N22" s="32">
        <v>18896</v>
      </c>
      <c r="O22" s="33">
        <v>4.8718609807662556</v>
      </c>
      <c r="P22" s="21">
        <f t="shared" si="3"/>
        <v>82277</v>
      </c>
      <c r="Q22" s="18">
        <f>P22/R25</f>
        <v>3.8578416961243409E-2</v>
      </c>
    </row>
    <row r="23" spans="2:18" x14ac:dyDescent="0.25">
      <c r="B23" s="28"/>
      <c r="C23" s="31" t="s">
        <v>37</v>
      </c>
      <c r="D23" s="34">
        <f t="shared" ref="D23" si="16">D21+D22</f>
        <v>33185</v>
      </c>
      <c r="E23" s="36">
        <f t="shared" ref="E23" si="17">E21+E22</f>
        <v>9.9039302352649745</v>
      </c>
      <c r="F23" s="34">
        <f t="shared" ref="F23" si="18">F21+F22</f>
        <v>33114</v>
      </c>
      <c r="G23" s="36">
        <f t="shared" ref="G23" si="19">G21+G22</f>
        <v>9.6142009360446892</v>
      </c>
      <c r="H23" s="34">
        <f t="shared" ref="H23" si="20">H21+H22</f>
        <v>33375</v>
      </c>
      <c r="I23" s="36">
        <f t="shared" ref="I23" si="21">I21+I22</f>
        <v>9.4623137660717571</v>
      </c>
      <c r="J23" s="34">
        <f t="shared" ref="J23" si="22">J21+J22</f>
        <v>32567</v>
      </c>
      <c r="K23" s="36">
        <f t="shared" ref="K23" si="23">K21+K22</f>
        <v>9.1734410473953147</v>
      </c>
      <c r="L23" s="34">
        <f t="shared" ref="L23" si="24">L21+L22</f>
        <v>34052</v>
      </c>
      <c r="M23" s="36">
        <f t="shared" ref="M23" si="25">M21+M22</f>
        <v>9.5214394564290394</v>
      </c>
      <c r="N23" s="34">
        <f t="shared" ref="N23" si="26">N21+N22</f>
        <v>35318</v>
      </c>
      <c r="O23" s="36">
        <f t="shared" ref="O23" si="27">O21+O22</f>
        <v>9.1058629402361682</v>
      </c>
      <c r="P23" s="34">
        <f>P21+P22</f>
        <v>201611</v>
      </c>
      <c r="Q23" s="18">
        <f>P23/R25</f>
        <v>9.4532289971355835E-2</v>
      </c>
    </row>
    <row r="24" spans="2:18" x14ac:dyDescent="0.25">
      <c r="B24" s="28" t="s">
        <v>31</v>
      </c>
      <c r="C24" s="6" t="s">
        <v>10</v>
      </c>
      <c r="D24" s="7">
        <v>111745</v>
      </c>
      <c r="E24" s="11">
        <v>33.349847344875236</v>
      </c>
      <c r="F24" s="7">
        <v>120140</v>
      </c>
      <c r="G24" s="11">
        <v>34.881020126122152</v>
      </c>
      <c r="H24" s="7">
        <v>129375</v>
      </c>
      <c r="I24" s="11">
        <v>36.679755610053441</v>
      </c>
      <c r="J24" s="7">
        <v>135872</v>
      </c>
      <c r="K24" s="11">
        <v>38.272293487017414</v>
      </c>
      <c r="L24" s="7">
        <v>131836</v>
      </c>
      <c r="M24" s="11">
        <v>36.86328239685713</v>
      </c>
      <c r="N24" s="7">
        <v>159094</v>
      </c>
      <c r="O24" s="11">
        <v>41.018408704171613</v>
      </c>
      <c r="P24" s="12">
        <f t="shared" si="3"/>
        <v>788062</v>
      </c>
      <c r="Q24" s="17">
        <f>P24/R25</f>
        <v>0.36951012345262224</v>
      </c>
    </row>
    <row r="25" spans="2:18" hidden="1" x14ac:dyDescent="0.25">
      <c r="P25" s="16"/>
      <c r="Q25" s="12"/>
      <c r="R25">
        <f>P16+P17+P18+P19+P21+P22+P24</f>
        <v>2132721</v>
      </c>
    </row>
    <row r="31" spans="2:18" x14ac:dyDescent="0.25">
      <c r="C31" s="44" t="s">
        <v>45</v>
      </c>
      <c r="D31" s="44"/>
      <c r="E31" s="44"/>
      <c r="F31" s="44"/>
      <c r="G31" s="44"/>
      <c r="H31" s="44"/>
      <c r="I31" s="44"/>
      <c r="J31" s="44"/>
    </row>
    <row r="32" spans="2:18" x14ac:dyDescent="0.25">
      <c r="C32" s="44" t="s">
        <v>41</v>
      </c>
      <c r="D32" s="44"/>
      <c r="E32" s="44"/>
      <c r="F32" s="44"/>
      <c r="G32" s="44"/>
      <c r="H32" s="44"/>
      <c r="I32" s="44"/>
      <c r="J32" s="44"/>
    </row>
    <row r="33" spans="3:10" x14ac:dyDescent="0.25">
      <c r="C33" s="45" t="s">
        <v>38</v>
      </c>
      <c r="D33" s="45"/>
      <c r="E33" s="45"/>
      <c r="F33" s="45"/>
      <c r="G33" s="45"/>
      <c r="H33" s="45"/>
      <c r="I33" s="45"/>
      <c r="J33" s="45"/>
    </row>
    <row r="34" spans="3:10" ht="15" customHeight="1" x14ac:dyDescent="0.25">
      <c r="C34" s="46" t="s">
        <v>39</v>
      </c>
      <c r="D34" s="46"/>
      <c r="E34" s="46"/>
      <c r="F34" s="46"/>
      <c r="G34" s="46"/>
      <c r="H34" s="46"/>
      <c r="I34" s="46"/>
      <c r="J34" s="46"/>
    </row>
    <row r="35" spans="3:10" ht="32.25" customHeight="1" x14ac:dyDescent="0.25">
      <c r="C35" s="46" t="s">
        <v>42</v>
      </c>
      <c r="D35" s="46"/>
      <c r="E35" s="46"/>
      <c r="F35" s="46"/>
      <c r="G35" s="46"/>
      <c r="H35" s="46"/>
      <c r="I35" s="46"/>
      <c r="J35" s="46"/>
    </row>
    <row r="36" spans="3:10" ht="15" customHeight="1" x14ac:dyDescent="0.25">
      <c r="C36" s="46" t="s">
        <v>40</v>
      </c>
      <c r="D36" s="46"/>
      <c r="E36" s="46"/>
      <c r="F36" s="46"/>
      <c r="G36" s="46"/>
      <c r="H36" s="46"/>
      <c r="I36" s="46"/>
      <c r="J36" s="46"/>
    </row>
    <row r="37" spans="3:10" x14ac:dyDescent="0.25">
      <c r="C37" s="46"/>
      <c r="D37" s="46"/>
      <c r="E37" s="46"/>
      <c r="F37" s="46"/>
      <c r="G37" s="46"/>
      <c r="H37" s="46"/>
      <c r="I37" s="46"/>
      <c r="J37" s="46"/>
    </row>
    <row r="38" spans="3:10" x14ac:dyDescent="0.25">
      <c r="C38" s="46"/>
      <c r="D38" s="46"/>
      <c r="E38" s="46"/>
      <c r="F38" s="46"/>
      <c r="G38" s="46"/>
      <c r="H38" s="46"/>
      <c r="I38" s="46"/>
      <c r="J38" s="46"/>
    </row>
    <row r="39" spans="3:10" ht="15" customHeight="1" x14ac:dyDescent="0.25">
      <c r="C39" s="46" t="s">
        <v>43</v>
      </c>
      <c r="D39" s="46"/>
      <c r="E39" s="46"/>
      <c r="F39" s="46"/>
      <c r="G39" s="46"/>
      <c r="H39" s="46"/>
      <c r="I39" s="46"/>
      <c r="J39" s="46"/>
    </row>
    <row r="40" spans="3:10" ht="40.5" customHeight="1" x14ac:dyDescent="0.25">
      <c r="C40" s="44" t="s">
        <v>46</v>
      </c>
      <c r="D40" s="44"/>
      <c r="E40" s="44"/>
      <c r="F40" s="44"/>
      <c r="G40" s="44"/>
      <c r="H40" s="44"/>
      <c r="I40" s="44"/>
      <c r="J40" s="44"/>
    </row>
    <row r="41" spans="3:10" x14ac:dyDescent="0.25">
      <c r="C41" s="44"/>
      <c r="D41" s="44"/>
      <c r="E41" s="44"/>
      <c r="F41" s="44"/>
      <c r="G41" s="44"/>
      <c r="H41" s="44"/>
      <c r="I41" s="44"/>
      <c r="J41" s="44"/>
    </row>
    <row r="42" spans="3:10" x14ac:dyDescent="0.25">
      <c r="C42" s="44"/>
      <c r="D42" s="44"/>
      <c r="E42" s="44"/>
      <c r="F42" s="44"/>
      <c r="G42" s="44"/>
      <c r="H42" s="44"/>
      <c r="I42" s="44"/>
      <c r="J42" s="44"/>
    </row>
    <row r="43" spans="3:10" ht="29.25" customHeight="1" x14ac:dyDescent="0.25">
      <c r="C43" s="44" t="s">
        <v>44</v>
      </c>
      <c r="D43" s="44"/>
      <c r="E43" s="44"/>
      <c r="F43" s="44"/>
      <c r="G43" s="44"/>
      <c r="H43" s="44"/>
      <c r="I43" s="44"/>
      <c r="J43" s="44"/>
    </row>
    <row r="45" spans="3:10" x14ac:dyDescent="0.25">
      <c r="C45" t="s">
        <v>47</v>
      </c>
    </row>
  </sheetData>
  <sortState ref="B2:F85">
    <sortCondition ref="B2:B85"/>
  </sortState>
  <mergeCells count="29">
    <mergeCell ref="C31:J31"/>
    <mergeCell ref="C32:J32"/>
    <mergeCell ref="C33:J33"/>
    <mergeCell ref="C34:J34"/>
    <mergeCell ref="C35:J35"/>
    <mergeCell ref="C36:J36"/>
    <mergeCell ref="C37:J37"/>
    <mergeCell ref="C38:J38"/>
    <mergeCell ref="C39:J39"/>
    <mergeCell ref="C40:J40"/>
    <mergeCell ref="C41:J41"/>
    <mergeCell ref="C42:J42"/>
    <mergeCell ref="C43:J43"/>
    <mergeCell ref="B16:B24"/>
    <mergeCell ref="B4:B12"/>
    <mergeCell ref="N2:O2"/>
    <mergeCell ref="N14:O14"/>
    <mergeCell ref="P14:Q14"/>
    <mergeCell ref="P2:Q2"/>
    <mergeCell ref="D2:E2"/>
    <mergeCell ref="F2:G2"/>
    <mergeCell ref="H2:I2"/>
    <mergeCell ref="J2:K2"/>
    <mergeCell ref="L2:M2"/>
    <mergeCell ref="D14:E14"/>
    <mergeCell ref="F14:G14"/>
    <mergeCell ref="H14:I14"/>
    <mergeCell ref="J14:K14"/>
    <mergeCell ref="L14:M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Gender time series</vt:lpstr>
      <vt:lpstr>Regions </vt:lpstr>
      <vt:lpstr>School type</vt:lpstr>
      <vt:lpstr>Free school meal status</vt:lpstr>
    </vt:vector>
  </TitlesOfParts>
  <Company>Royal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Joe</dc:creator>
  <cp:lastModifiedBy>Edwards, Joe</cp:lastModifiedBy>
  <dcterms:created xsi:type="dcterms:W3CDTF">2018-12-10T11:48:52Z</dcterms:created>
  <dcterms:modified xsi:type="dcterms:W3CDTF">2019-02-06T13:58:29Z</dcterms:modified>
</cp:coreProperties>
</file>